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19200" windowHeight="110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O34" i="9"/>
  <c r="CO35" i="9" s="1"/>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AM34" i="9" l="1"/>
  <c r="AM35" i="9" l="1"/>
  <c r="AM36" i="9" s="1"/>
  <c r="BE34" i="9"/>
  <c r="BE35" i="9" s="1"/>
</calcChain>
</file>

<file path=xl/sharedStrings.xml><?xml version="1.0" encoding="utf-8"?>
<sst xmlns="http://schemas.openxmlformats.org/spreadsheetml/2006/main" count="1034" uniqueCount="596">
  <si>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</si>
  <si>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</si>
  <si>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</si>
  <si>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</si>
  <si>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</si>
  <si>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</si>
  <si>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</si>
  <si>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</si>
  <si>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</si>
  <si>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</si>
  <si>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</si>
  <si>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</si>
  <si>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</si>
  <si>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</si>
  <si>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</si>
  <si>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</si>
  <si>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</si>
  <si>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</si>
  <si>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</si>
  <si>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</si>
  <si>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</si>
  <si>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</si>
  <si>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</si>
  <si>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</si>
  <si>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</si>
  <si>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</si>
  <si>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</si>
  <si>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</si>
  <si>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</si>
  <si>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</si>
  <si>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</si>
  <si>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</si>
  <si>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</si>
  <si>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</si>
  <si>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</si>
  <si>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</si>
  <si>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</si>
  <si>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</si>
  <si>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</si>
  <si>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</si>
  <si>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</si>
  <si>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</si>
  <si>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</si>
  <si>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</si>
  <si>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</si>
  <si>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</si>
  <si>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</si>
  <si>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</si>
  <si>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</si>
  <si>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</si>
  <si>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</si>
  <si>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</si>
  <si>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</si>
  <si>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</si>
  <si>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</si>
  <si>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</si>
  <si>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</si>
  <si>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</si>
  <si>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</si>
  <si>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</si>
  <si>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</si>
  <si>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</si>
  <si>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</si>
  <si>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</si>
  <si>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</si>
  <si>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</si>
  <si>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</si>
  <si>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</si>
  <si>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</si>
  <si>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</si>
  <si>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</si>
  <si>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</si>
  <si>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</si>
  <si>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</si>
  <si>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</si>
  <si>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</si>
  <si>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</si>
  <si>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</si>
  <si>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</si>
  <si>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</si>
  <si>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</si>
  <si>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井原市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</si>
  <si>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</si>
  <si>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</si>
  <si>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</si>
  <si>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</si>
  <si>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</si>
  <si>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</si>
  <si>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</si>
  <si>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</si>
  <si>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</si>
  <si>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</si>
  <si>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</si>
  <si>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</si>
  <si>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</si>
  <si>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</si>
  <si>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</si>
  <si>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</si>
  <si>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</si>
  <si>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</si>
  <si>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</si>
  <si>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</si>
  <si>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</si>
  <si>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</si>
  <si>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</si>
  <si>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</si>
  <si>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</si>
  <si>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</si>
  <si>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</si>
  <si>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</si>
  <si>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</si>
  <si>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</si>
  <si>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</si>
  <si>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</si>
  <si>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</si>
  <si>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</si>
  <si>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</si>
  <si>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</si>
  <si>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</si>
  <si>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</si>
  <si>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</si>
  <si>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</si>
  <si>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</si>
  <si>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</si>
  <si>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</si>
  <si>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</si>
  <si>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</si>
  <si>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</si>
  <si>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</si>
  <si>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</si>
  <si>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</si>
  <si>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</si>
  <si>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</si>
  <si>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</si>
  <si>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</si>
  <si>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</si>
  <si>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</si>
  <si>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</si>
  <si>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</si>
  <si>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</si>
  <si>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</si>
  <si>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</si>
  <si>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</si>
  <si>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</si>
  <si>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</si>
  <si>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</si>
  <si>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</si>
  <si>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</si>
  <si>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</si>
  <si>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</si>
  <si>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</si>
  <si>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</si>
  <si>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</si>
  <si>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</si>
  <si>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</si>
  <si>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</si>
  <si>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</si>
  <si>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</si>
  <si>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</si>
  <si>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</si>
  <si>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</si>
  <si>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</si>
  <si>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</si>
  <si>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</si>
  <si>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</si>
  <si>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</si>
  <si>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</si>
  <si>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</si>
  <si>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</si>
  <si>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</si>
  <si>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</si>
  <si>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</si>
  <si>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</si>
  <si>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</si>
  <si>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</si>
  <si>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</si>
  <si>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</si>
  <si>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</si>
  <si>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</si>
  <si>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</si>
  <si>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</si>
  <si>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</si>
  <si>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</si>
  <si>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</si>
  <si>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</si>
  <si>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</si>
  <si>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</si>
  <si>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</si>
  <si>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</si>
  <si>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</si>
  <si>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</si>
  <si>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</si>
  <si>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岡山県井原市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</si>
  <si>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</si>
  <si>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</si>
  <si>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</si>
  <si>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</si>
  <si>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</si>
  <si>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</si>
  <si>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</si>
  <si>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</si>
  <si>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</si>
  <si>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</si>
  <si>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</si>
  <si>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</si>
  <si>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</si>
  <si>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</si>
  <si>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</si>
  <si>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</si>
  <si>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</si>
  <si>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</si>
  <si>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</si>
  <si>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</si>
  <si>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</si>
  <si>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</si>
  <si>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</si>
  <si>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</si>
  <si>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</si>
  <si>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</si>
  <si>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</si>
  <si>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</si>
  <si>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</si>
  <si>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</si>
  <si>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</si>
  <si>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</si>
  <si>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</si>
  <si>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</si>
  <si>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</si>
  <si>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</si>
  <si>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</si>
  <si>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</si>
  <si>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</si>
  <si>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</si>
  <si>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</si>
  <si>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</si>
  <si>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</si>
  <si>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</si>
  <si>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</si>
  <si>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</si>
  <si>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</si>
  <si>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</si>
  <si>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</si>
  <si>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</si>
  <si>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</si>
  <si>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</si>
  <si>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</si>
  <si>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</si>
  <si>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</si>
  <si>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</si>
  <si>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</si>
  <si>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</si>
  <si>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</si>
  <si>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</si>
  <si>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</si>
  <si>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</si>
  <si>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</si>
  <si>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</si>
  <si>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</si>
  <si>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</si>
  <si>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</si>
  <si>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</si>
  <si>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</si>
  <si>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</si>
  <si>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</si>
  <si>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</si>
  <si>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</si>
  <si>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</si>
  <si>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</si>
  <si>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</si>
  <si>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</si>
  <si>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</si>
  <si>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</si>
  <si>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</si>
  <si>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</si>
  <si>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</si>
  <si>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</si>
  <si>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</si>
  <si>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</si>
  <si>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</si>
  <si>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</si>
  <si>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</si>
  <si>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</si>
  <si>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</si>
  <si>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</si>
  <si>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</si>
  <si>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</si>
  <si>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</si>
  <si>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</si>
  <si>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</si>
  <si>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</si>
  <si>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</si>
  <si>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</si>
  <si>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</si>
  <si>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</si>
  <si>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</si>
  <si>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</si>
  <si>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</si>
  <si>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</si>
  <si>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</si>
  <si>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</si>
  <si>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</si>
  <si>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</si>
  <si>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</si>
  <si>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</si>
  <si>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</si>
  <si>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</si>
  <si>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</si>
  <si>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</si>
  <si>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</si>
  <si>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</si>
  <si>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</si>
  <si>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</si>
  <si>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</si>
  <si>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</si>
  <si>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</si>
  <si>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</si>
  <si>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</si>
  <si>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</si>
  <si>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</si>
  <si>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</si>
  <si>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</si>
  <si>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</si>
  <si>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</si>
  <si>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</si>
  <si>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</si>
  <si>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</si>
  <si>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</si>
  <si>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</si>
  <si>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</si>
  <si>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</si>
  <si>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</si>
  <si>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</si>
  <si>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</si>
  <si>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</si>
  <si>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</si>
  <si>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</si>
  <si>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</si>
  <si>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</si>
  <si>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</si>
  <si>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</si>
  <si>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岡山県井原市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</si>
  <si>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</si>
  <si>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</si>
  <si>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</si>
  <si>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</si>
  <si>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</si>
  <si>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</si>
  <si>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</si>
  <si>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</si>
  <si>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</si>
  <si>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</si>
  <si>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</si>
  <si>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</si>
  <si>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</si>
  <si>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</si>
  <si>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</si>
  <si>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</si>
  <si>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</si>
  <si>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</si>
  <si>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</si>
  <si>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</si>
  <si>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井原市住宅新築資金等貸付事業特別会計</t>
    <phoneticPr fontId="5"/>
  </si>
  <si>
    <t>井原市美星地区畑地かんがい給水事業特別会計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</si>
  <si>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</si>
  <si>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</si>
  <si>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</si>
  <si>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</si>
  <si>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</si>
  <si>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</si>
  <si>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</si>
  <si>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</si>
  <si>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</si>
  <si>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</si>
  <si>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</si>
  <si>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</si>
  <si>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</si>
  <si>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</si>
  <si>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井原市国民健康保険事業特別会計</t>
    <phoneticPr fontId="5"/>
  </si>
  <si>
    <t>井原市介護保険事業特別会計</t>
    <phoneticPr fontId="5"/>
  </si>
  <si>
    <t>井原市後期高齢者医療事業特別会計</t>
    <phoneticPr fontId="5"/>
  </si>
  <si>
    <t>井原市水道事業会計</t>
    <phoneticPr fontId="5"/>
  </si>
  <si>
    <t>法適用企業</t>
    <phoneticPr fontId="5"/>
  </si>
  <si>
    <t>井原市病院事業会計</t>
    <phoneticPr fontId="5"/>
  </si>
  <si>
    <t>井原市工業用水道事業会計</t>
    <phoneticPr fontId="5"/>
  </si>
  <si>
    <t>井原市簡易水道事業特別会計</t>
    <phoneticPr fontId="5"/>
  </si>
  <si>
    <t>法非適用企業</t>
    <phoneticPr fontId="5"/>
  </si>
  <si>
    <t>井原市公共下水道事業特別会計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</si>
  <si>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</si>
  <si>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</si>
  <si>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</si>
  <si>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</si>
  <si>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</si>
  <si>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</si>
  <si>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</si>
  <si>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</si>
  <si>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</si>
  <si>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</si>
  <si>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</si>
  <si>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</si>
  <si>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</si>
  <si>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</si>
  <si>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</si>
  <si>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</si>
  <si>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</si>
  <si>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</si>
  <si>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</si>
  <si>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</si>
  <si>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</si>
  <si>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</si>
  <si>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</si>
  <si>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</si>
  <si>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</si>
  <si>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</si>
  <si>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</si>
  <si>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</si>
  <si>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</si>
  <si>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</si>
  <si>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</si>
  <si>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</si>
  <si>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</si>
  <si>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</si>
  <si>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</si>
  <si>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</si>
  <si>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</si>
  <si>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</si>
  <si>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</si>
  <si>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</si>
  <si>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</si>
  <si>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</si>
  <si>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</si>
  <si>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</si>
  <si>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</si>
  <si>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</si>
  <si>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</si>
  <si>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</si>
  <si>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</si>
  <si>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</si>
  <si>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</si>
  <si>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</si>
  <si>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</si>
  <si>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</si>
  <si>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</si>
  <si>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</si>
  <si>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</si>
  <si>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</si>
  <si>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</si>
  <si>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井原市公共下水道事業特別会計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</si>
  <si>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</si>
  <si>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</si>
  <si>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井原市病院事業会計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</si>
  <si>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</si>
  <si>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</si>
  <si>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</si>
  <si>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</si>
  <si>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</si>
  <si>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</si>
  <si>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</si>
  <si>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</si>
  <si>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</si>
  <si>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</si>
  <si>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</si>
  <si>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</si>
  <si>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</si>
  <si>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</si>
  <si>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</si>
  <si>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</si>
  <si>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</si>
  <si>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</si>
  <si>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</si>
  <si>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</si>
  <si>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</si>
  <si>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</si>
  <si>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</si>
  <si>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</si>
  <si>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</si>
  <si>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</si>
  <si>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</si>
  <si>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</si>
  <si>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</si>
  <si>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</si>
  <si>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</si>
  <si>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</si>
  <si>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</si>
  <si>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</si>
  <si>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</si>
  <si>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</si>
  <si>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</si>
  <si>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</si>
  <si>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</si>
  <si>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</si>
  <si>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</si>
  <si>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</si>
  <si>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</si>
  <si>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</si>
  <si>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</si>
  <si>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</si>
  <si>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</si>
  <si>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</si>
  <si>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</si>
  <si>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</si>
  <si>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</si>
  <si>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</si>
  <si>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</si>
  <si>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</si>
  <si>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</si>
  <si>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</si>
  <si>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</si>
  <si>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</si>
  <si>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</si>
  <si>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</si>
  <si>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</si>
  <si>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</si>
  <si>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</si>
  <si>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</si>
  <si>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</si>
  <si>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</si>
  <si>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</si>
  <si>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</si>
  <si>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</si>
  <si>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</si>
  <si>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</si>
  <si>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</si>
  <si>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</si>
  <si>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</si>
  <si>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</si>
  <si>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</si>
  <si>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</si>
  <si>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</si>
  <si>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</si>
  <si>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</si>
  <si>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</si>
  <si>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</si>
  <si>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</si>
  <si>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0.65</t>
  </si>
  <si>
    <t>▲ 7.83</t>
  </si>
  <si>
    <t>▲ 0.35</t>
  </si>
  <si>
    <t>▲ 2.35</t>
  </si>
  <si>
    <t>井原市病院事業会計</t>
  </si>
  <si>
    <t>井原市水道事業会計</t>
  </si>
  <si>
    <t>一般会計</t>
  </si>
  <si>
    <t>井原市工業用水道事業会計</t>
  </si>
  <si>
    <t>井原市簡易水道事業特別会計</t>
  </si>
  <si>
    <t>井原市国民健康保険事業特別会計</t>
  </si>
  <si>
    <t>井原市介護保険事業特別会計</t>
  </si>
  <si>
    <t>井原市住宅新築資金等貸付事業特別会計</t>
  </si>
  <si>
    <t>その他会計（赤字）</t>
  </si>
  <si>
    <t>その他会計（黒字）</t>
  </si>
  <si>
    <t>井原地区消防組合</t>
    <rPh sb="0" eb="2">
      <t>イバラ</t>
    </rPh>
    <rPh sb="2" eb="4">
      <t>チク</t>
    </rPh>
    <rPh sb="4" eb="6">
      <t>ショウボウ</t>
    </rPh>
    <rPh sb="6" eb="8">
      <t>クミアイ</t>
    </rPh>
    <phoneticPr fontId="2"/>
  </si>
  <si>
    <t>岡山県井原地区清掃施設組合</t>
    <rPh sb="0" eb="3">
      <t>オカヤマケン</t>
    </rPh>
    <rPh sb="3" eb="5">
      <t>イバラ</t>
    </rPh>
    <rPh sb="5" eb="7">
      <t>チク</t>
    </rPh>
    <rPh sb="7" eb="9">
      <t>セイソウ</t>
    </rPh>
    <rPh sb="9" eb="11">
      <t>シセツ</t>
    </rPh>
    <rPh sb="11" eb="13">
      <t>クミアイ</t>
    </rPh>
    <phoneticPr fontId="2"/>
  </si>
  <si>
    <t>井笠地区農業共済事務組合</t>
    <rPh sb="0" eb="2">
      <t>イカサ</t>
    </rPh>
    <rPh sb="2" eb="4">
      <t>チク</t>
    </rPh>
    <rPh sb="4" eb="6">
      <t>ノウギョウ</t>
    </rPh>
    <rPh sb="6" eb="8">
      <t>キョウサイ</t>
    </rPh>
    <rPh sb="8" eb="10">
      <t>ジム</t>
    </rPh>
    <rPh sb="10" eb="12">
      <t>クミアイ</t>
    </rPh>
    <phoneticPr fontId="2"/>
  </si>
  <si>
    <t>岡山県西部衛生施設組合</t>
    <rPh sb="0" eb="3">
      <t>オカヤマケン</t>
    </rPh>
    <rPh sb="3" eb="5">
      <t>セイブ</t>
    </rPh>
    <rPh sb="5" eb="7">
      <t>エイセイ</t>
    </rPh>
    <rPh sb="7" eb="9">
      <t>シセツ</t>
    </rPh>
    <rPh sb="9" eb="11">
      <t>クミアイ</t>
    </rPh>
    <phoneticPr fontId="2"/>
  </si>
  <si>
    <t>岡山県広域水道企業団</t>
    <rPh sb="0" eb="3">
      <t>オカヤマケン</t>
    </rPh>
    <rPh sb="3" eb="5">
      <t>コウイキ</t>
    </rPh>
    <rPh sb="5" eb="7">
      <t>スイドウ</t>
    </rPh>
    <rPh sb="7" eb="9">
      <t>キギョウ</t>
    </rPh>
    <rPh sb="9" eb="10">
      <t>ダン</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</si>
  <si>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</si>
  <si>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</si>
  <si>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</si>
  <si>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</si>
  <si>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</si>
  <si>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</si>
  <si>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井原市土地開発公社</t>
    <rPh sb="0" eb="3">
      <t>イバラシ</t>
    </rPh>
    <rPh sb="3" eb="5">
      <t>トチ</t>
    </rPh>
    <rPh sb="5" eb="7">
      <t>カイハツ</t>
    </rPh>
    <rPh sb="7" eb="9">
      <t>コウシャ</t>
    </rPh>
    <phoneticPr fontId="2"/>
  </si>
  <si>
    <t>井原鉄道株式会社</t>
    <rPh sb="0" eb="2">
      <t>イバラ</t>
    </rPh>
    <rPh sb="2" eb="4">
      <t>テツドウ</t>
    </rPh>
    <rPh sb="4" eb="8">
      <t>カブシキガイシャ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</si>
  <si>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</si>
  <si>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</si>
  <si>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</si>
  <si>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</si>
  <si>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</si>
  <si>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</si>
  <si>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</si>
  <si>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</si>
  <si>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</si>
  <si>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</si>
  <si>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</si>
  <si>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</si>
  <si>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</si>
  <si>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</si>
  <si>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</si>
  <si>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</si>
  <si>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</si>
  <si>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</si>
  <si>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</si>
  <si>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</si>
  <si>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</si>
  <si>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</si>
  <si>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</si>
  <si>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</si>
  <si>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</si>
  <si>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</si>
  <si>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</si>
  <si>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</si>
  <si>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</si>
  <si>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</si>
  <si>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</si>
  <si>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</si>
  <si>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</si>
  <si>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</si>
  <si>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</si>
  <si>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平成24年度から0.0％を下回って推移している。また、実質公債費比率については近年、減少傾向にあるものの類似団体平均値を上回っており、これは公営企業債の元利償還金に対する繰出金が増加していることが要因である。今後も下水道・簡易水道・病院事業会計への公債費財源繰出金の増加が見込まれるため、基金への積立て、新発債の抑制及び交付税措置の有利な起債の活用に努める。</t>
    <rPh sb="0" eb="2">
      <t>ショウライ</t>
    </rPh>
    <rPh sb="2" eb="4">
      <t>フタン</t>
    </rPh>
    <rPh sb="4" eb="6">
      <t>ヒリツ</t>
    </rPh>
    <rPh sb="7" eb="9">
      <t>ヘイセイ</t>
    </rPh>
    <rPh sb="11" eb="13">
      <t>ネンド</t>
    </rPh>
    <rPh sb="20" eb="22">
      <t>シタマワ</t>
    </rPh>
    <rPh sb="24" eb="26">
      <t>スイイ</t>
    </rPh>
    <rPh sb="77" eb="79">
      <t>コウエイ</t>
    </rPh>
    <rPh sb="79" eb="81">
      <t>キギョウ</t>
    </rPh>
    <rPh sb="81" eb="82">
      <t>サイ</t>
    </rPh>
    <rPh sb="83" eb="85">
      <t>ガンリ</t>
    </rPh>
    <rPh sb="85" eb="87">
      <t>ショウカン</t>
    </rPh>
    <rPh sb="87" eb="88">
      <t>キン</t>
    </rPh>
    <rPh sb="89" eb="90">
      <t>タイ</t>
    </rPh>
    <rPh sb="143" eb="145">
      <t>ミコ</t>
    </rPh>
    <rPh sb="151" eb="153">
      <t>キキン</t>
    </rPh>
    <rPh sb="155" eb="157">
      <t>ツミタテ</t>
    </rPh>
    <rPh sb="159" eb="160">
      <t>シン</t>
    </rPh>
    <rPh sb="160" eb="161">
      <t>ハツ</t>
    </rPh>
    <rPh sb="161" eb="162">
      <t>サイ</t>
    </rPh>
    <rPh sb="163" eb="165">
      <t>ヨクセイ</t>
    </rPh>
    <rPh sb="165" eb="166">
      <t>オヨ</t>
    </rPh>
    <rPh sb="167" eb="170">
      <t>コウフゼイ</t>
    </rPh>
    <rPh sb="170" eb="172">
      <t>ソチ</t>
    </rPh>
    <rPh sb="173" eb="175">
      <t>ユウリ</t>
    </rPh>
    <rPh sb="176" eb="178">
      <t>キサイ</t>
    </rPh>
    <rPh sb="179" eb="181">
      <t>カツヨウ</t>
    </rPh>
    <rPh sb="182" eb="18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</si>
</sst>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extLst>
            <c:ext xmlns:c16="http://schemas.microsoft.com/office/drawing/2014/chart" uri="{C3380CC4-5D6E-409C-BE32-E72D297353CC}">
              <c16:uniqueId val="{00000000-385F-4B71-8913-D9F19A5285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75784</c:v>
                </c:pt>
                <c:pt idx="1">
                  <c:v>49268</c:v>
                </c:pt>
                <c:pt idx="2">
                  <c:v>52369</c:v>
                </c:pt>
                <c:pt idx="3">
                  <c:v>64967</c:v>
                </c:pt>
                <c:pt idx="4">
                  <c:v>48298</c:v>
                </c:pt>
              </c:numCache>
            </c:numRef>
          </c:val>
          <c:smooth val="0"/>
          <c:extLst>
            <c:ext xmlns:c16="http://schemas.microsoft.com/office/drawing/2014/chart" uri="{C3380CC4-5D6E-409C-BE32-E72D297353CC}">
              <c16:uniqueId val="{00000001-385F-4B71-8913-D9F19A5285E5}"/>
            </c:ext>
          </c:extLst>
        </c:ser>
        <c:dLbls>
          <c:showLegendKey val="0"/>
          <c:showVal val="0"/>
          <c:showCatName val="0"/>
          <c:showSerName val="0"/>
          <c:showPercent val="0"/>
          <c:showBubbleSize val="0"/>
        </c:dLbls>
        <c:marker val="1"/>
        <c:smooth val="0"/>
        <c:axId val="363091840"/>
        <c:axId val="363103360"/>
      </c:lineChart>
      <c:catAx>
        <c:axId val="363091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103360"/>
        <c:crosses val="autoZero"/>
        <c:auto val="1"/>
        <c:lblAlgn val="ctr"/>
        <c:lblOffset val="100"/>
        <c:tickLblSkip val="1"/>
        <c:tickMarkSkip val="1"/>
        <c:noMultiLvlLbl val="0"/>
      </c:catAx>
      <c:valAx>
        <c:axId val="3631033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091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13.2</c:v>
                </c:pt>
                <c:pt idx="1">
                  <c:v>5.1100000000000003</c:v>
                </c:pt>
                <c:pt idx="2">
                  <c:v>4.66</c:v>
                </c:pt>
                <c:pt idx="3">
                  <c:v>2.23</c:v>
                </c:pt>
                <c:pt idx="4">
                  <c:v>3.41</c:v>
                </c:pt>
              </c:numCache>
            </c:numRef>
          </c:val>
          <c:extLst>
            <c:ext xmlns:c16="http://schemas.microsoft.com/office/drawing/2014/chart" uri="{C3380CC4-5D6E-409C-BE32-E72D297353CC}">
              <c16:uniqueId val="{00000000-54C3-4A42-B1C6-9A008F0FF7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52.33</c:v>
                </c:pt>
                <c:pt idx="1">
                  <c:v>52.39</c:v>
                </c:pt>
                <c:pt idx="2">
                  <c:v>52.53</c:v>
                </c:pt>
                <c:pt idx="3">
                  <c:v>53</c:v>
                </c:pt>
                <c:pt idx="4">
                  <c:v>53.06</c:v>
                </c:pt>
              </c:numCache>
            </c:numRef>
          </c:val>
          <c:extLst>
            <c:ext xmlns:c16="http://schemas.microsoft.com/office/drawing/2014/chart" uri="{C3380CC4-5D6E-409C-BE32-E72D297353CC}">
              <c16:uniqueId val="{00000001-54C3-4A42-B1C6-9A008F0FF7CC}"/>
            </c:ext>
          </c:extLst>
        </c:ser>
        <c:dLbls>
          <c:showLegendKey val="0"/>
          <c:showVal val="0"/>
          <c:showCatName val="0"/>
          <c:showSerName val="0"/>
          <c:showPercent val="0"/>
          <c:showBubbleSize val="0"/>
        </c:dLbls>
        <c:gapWidth val="250"/>
        <c:overlap val="100"/>
        <c:axId val="97714560"/>
        <c:axId val="97716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-0.65</c:v>
                </c:pt>
                <c:pt idx="1">
                  <c:v>-7.83</c:v>
                </c:pt>
                <c:pt idx="2">
                  <c:v>-0.35</c:v>
                </c:pt>
                <c:pt idx="3">
                  <c:v>-2.35</c:v>
                </c:pt>
                <c:pt idx="4">
                  <c:v>1.33</c:v>
                </c:pt>
              </c:numCache>
            </c:numRef>
          </c:val>
          <c:smooth val="0"/>
          <c:extLst>
            <c:ext xmlns:c16="http://schemas.microsoft.com/office/drawing/2014/chart" uri="{C3380CC4-5D6E-409C-BE32-E72D297353CC}">
              <c16:uniqueId val="{00000002-54C3-4A42-B1C6-9A008F0FF7CC}"/>
            </c:ext>
          </c:extLst>
        </c:ser>
        <c:dLbls>
          <c:showLegendKey val="0"/>
          <c:showVal val="0"/>
          <c:showCatName val="0"/>
          <c:showSerName val="0"/>
          <c:showPercent val="0"/>
          <c:showBubbleSize val="0"/>
        </c:dLbls>
        <c:marker val="1"/>
        <c:smooth val="0"/>
        <c:axId val="97714560"/>
        <c:axId val="97716864"/>
      </c:lineChart>
      <c:catAx>
        <c:axId val="9771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16864"/>
        <c:crosses val="autoZero"/>
        <c:auto val="1"/>
        <c:lblAlgn val="ctr"/>
        <c:lblOffset val="100"/>
        <c:tickLblSkip val="1"/>
        <c:tickMarkSkip val="1"/>
        <c:noMultiLvlLbl val="0"/>
      </c:catAx>
      <c:valAx>
        <c:axId val="9771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0.88</c:v>
                </c:pt>
                <c:pt idx="2">
                  <c:v>#N/A</c:v>
                </c:pt>
                <c:pt idx="3">
                  <c:v>1.07</c:v>
                </c:pt>
                <c:pt idx="4">
                  <c:v>#N/A</c:v>
                </c:pt>
                <c:pt idx="5">
                  <c:v>0.99</c:v>
                </c:pt>
                <c:pt idx="6">
                  <c:v>#N/A</c:v>
                </c:pt>
                <c:pt idx="7">
                  <c:v>0</c:v>
                </c:pt>
                <c:pt idx="8">
                  <c:v>#N/A</c:v>
                </c:pt>
                <c:pt idx="9">
                  <c:v>0</c:v>
                </c:pt>
              </c:numCache>
            </c:numRef>
          </c:val>
          <c:extLst>
            <c:ext xmlns:c16="http://schemas.microsoft.com/office/drawing/2014/chart" uri="{C3380CC4-5D6E-409C-BE32-E72D297353CC}">
              <c16:uniqueId val="{00000000-3525-4124-A9C4-A95864C12D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25-4124-A9C4-A95864C12D5E}"/>
            </c:ext>
          </c:extLst>
        </c:ser>
        <c:ser>
          <c:idx val="2"/>
          <c:order val="2"/>
          <c:tx>
            <c:strRef>
              <c:f>データシート!$A$29</c:f>
              <c:strCache>
                <c:ptCount val="1"/>
                <c:pt idx="0">
                  <c:v>井原市住宅新築資金等貸付事業特別会計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2-3525-4124-A9C4-A95864C12D5E}"/>
            </c:ext>
          </c:extLst>
        </c:ser>
        <c:ser>
          <c:idx val="3"/>
          <c:order val="3"/>
          <c:tx>
            <c:strRef>
              <c:f>データシート!$A$30</c:f>
              <c:strCache>
                <c:ptCount val="1"/>
                <c:pt idx="0">
                  <c:v>井原市介護保険事業特別会計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0.18</c:v>
                </c:pt>
                <c:pt idx="2">
                  <c:v>#N/A</c:v>
                </c:pt>
                <c:pt idx="3">
                  <c:v>0.57999999999999996</c:v>
                </c:pt>
                <c:pt idx="4">
                  <c:v>#N/A</c:v>
                </c:pt>
                <c:pt idx="5">
                  <c:v>0.21</c:v>
                </c:pt>
                <c:pt idx="6">
                  <c:v>#N/A</c:v>
                </c:pt>
                <c:pt idx="7">
                  <c:v>0.03</c:v>
                </c:pt>
                <c:pt idx="8">
                  <c:v>#N/A</c:v>
                </c:pt>
                <c:pt idx="9">
                  <c:v>0.23</c:v>
                </c:pt>
              </c:numCache>
            </c:numRef>
          </c:val>
          <c:extLst>
            <c:ext xmlns:c16="http://schemas.microsoft.com/office/drawing/2014/chart" uri="{C3380CC4-5D6E-409C-BE32-E72D297353CC}">
              <c16:uniqueId val="{00000003-3525-4124-A9C4-A95864C12D5E}"/>
            </c:ext>
          </c:extLst>
        </c:ser>
        <c:ser>
          <c:idx val="4"/>
          <c:order val="4"/>
          <c:tx>
            <c:strRef>
              <c:f>データシート!$A$31</c:f>
              <c:strCache>
                <c:ptCount val="1"/>
                <c:pt idx="0">
                  <c:v>井原市国民健康保険事業特別会計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c:v>
                </c:pt>
                <c:pt idx="2">
                  <c:v>#N/A</c:v>
                </c:pt>
                <c:pt idx="3">
                  <c:v>0.59</c:v>
                </c:pt>
                <c:pt idx="4">
                  <c:v>#N/A</c:v>
                </c:pt>
                <c:pt idx="5">
                  <c:v>0.69</c:v>
                </c:pt>
                <c:pt idx="6">
                  <c:v>#N/A</c:v>
                </c:pt>
                <c:pt idx="7">
                  <c:v>0.44</c:v>
                </c:pt>
                <c:pt idx="8">
                  <c:v>#N/A</c:v>
                </c:pt>
                <c:pt idx="9">
                  <c:v>0.26</c:v>
                </c:pt>
              </c:numCache>
            </c:numRef>
          </c:val>
          <c:extLst>
            <c:ext xmlns:c16="http://schemas.microsoft.com/office/drawing/2014/chart" uri="{C3380CC4-5D6E-409C-BE32-E72D297353CC}">
              <c16:uniqueId val="{00000004-3525-4124-A9C4-A95864C12D5E}"/>
            </c:ext>
          </c:extLst>
        </c:ser>
        <c:ser>
          <c:idx val="5"/>
          <c:order val="5"/>
          <c:tx>
            <c:strRef>
              <c:f>データシート!$A$32</c:f>
              <c:strCache>
                <c:ptCount val="1"/>
                <c:pt idx="0">
                  <c:v>井原市簡易水道事業特別会計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0.34</c:v>
                </c:pt>
                <c:pt idx="2">
                  <c:v>#N/A</c:v>
                </c:pt>
                <c:pt idx="3">
                  <c:v>0.21</c:v>
                </c:pt>
                <c:pt idx="4">
                  <c:v>#N/A</c:v>
                </c:pt>
                <c:pt idx="5">
                  <c:v>0.2</c:v>
                </c:pt>
                <c:pt idx="6">
                  <c:v>#N/A</c:v>
                </c:pt>
                <c:pt idx="7">
                  <c:v>0.22</c:v>
                </c:pt>
                <c:pt idx="8">
                  <c:v>#N/A</c:v>
                </c:pt>
                <c:pt idx="9">
                  <c:v>0.28999999999999998</c:v>
                </c:pt>
              </c:numCache>
            </c:numRef>
          </c:val>
          <c:extLst>
            <c:ext xmlns:c16="http://schemas.microsoft.com/office/drawing/2014/chart" uri="{C3380CC4-5D6E-409C-BE32-E72D297353CC}">
              <c16:uniqueId val="{00000005-3525-4124-A9C4-A95864C12D5E}"/>
            </c:ext>
          </c:extLst>
        </c:ser>
        <c:ser>
          <c:idx val="6"/>
          <c:order val="6"/>
          <c:tx>
            <c:strRef>
              <c:f>データシート!$A$33</c:f>
              <c:strCache>
                <c:ptCount val="1"/>
                <c:pt idx="0">
                  <c:v>井原市工業用水道事業会計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c:v>
                </c:pt>
                <c:pt idx="2">
                  <c:v>#N/A</c:v>
                </c:pt>
                <c:pt idx="3">
                  <c:v>0.47</c:v>
                </c:pt>
                <c:pt idx="4">
                  <c:v>#N/A</c:v>
                </c:pt>
                <c:pt idx="5">
                  <c:v>0.51</c:v>
                </c:pt>
                <c:pt idx="6">
                  <c:v>#N/A</c:v>
                </c:pt>
                <c:pt idx="7">
                  <c:v>0.59</c:v>
                </c:pt>
                <c:pt idx="8">
                  <c:v>#N/A</c:v>
                </c:pt>
                <c:pt idx="9">
                  <c:v>0.66</c:v>
                </c:pt>
              </c:numCache>
            </c:numRef>
          </c:val>
          <c:extLst>
            <c:ext xmlns:c16="http://schemas.microsoft.com/office/drawing/2014/chart" uri="{C3380CC4-5D6E-409C-BE32-E72D297353CC}">
              <c16:uniqueId val="{00000006-3525-4124-A9C4-A95864C12D5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12.31</c:v>
                </c:pt>
                <c:pt idx="2">
                  <c:v>#N/A</c:v>
                </c:pt>
                <c:pt idx="3">
                  <c:v>4.03</c:v>
                </c:pt>
                <c:pt idx="4">
                  <c:v>#N/A</c:v>
                </c:pt>
                <c:pt idx="5">
                  <c:v>3.65</c:v>
                </c:pt>
                <c:pt idx="6">
                  <c:v>#N/A</c:v>
                </c:pt>
                <c:pt idx="7">
                  <c:v>2.2000000000000002</c:v>
                </c:pt>
                <c:pt idx="8">
                  <c:v>#N/A</c:v>
                </c:pt>
                <c:pt idx="9">
                  <c:v>3.39</c:v>
                </c:pt>
              </c:numCache>
            </c:numRef>
          </c:val>
          <c:extLst>
            <c:ext xmlns:c16="http://schemas.microsoft.com/office/drawing/2014/chart" uri="{C3380CC4-5D6E-409C-BE32-E72D297353CC}">
              <c16:uniqueId val="{00000007-3525-4124-A9C4-A95864C12D5E}"/>
            </c:ext>
          </c:extLst>
        </c:ser>
        <c:ser>
          <c:idx val="8"/>
          <c:order val="8"/>
          <c:tx>
            <c:strRef>
              <c:f>データシート!$A$35</c:f>
              <c:strCache>
                <c:ptCount val="1"/>
                <c:pt idx="0">
                  <c:v>井原市水道事業会計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4.8099999999999996</c:v>
                </c:pt>
                <c:pt idx="2">
                  <c:v>#N/A</c:v>
                </c:pt>
                <c:pt idx="3">
                  <c:v>5.54</c:v>
                </c:pt>
                <c:pt idx="4">
                  <c:v>#N/A</c:v>
                </c:pt>
                <c:pt idx="5">
                  <c:v>6.47</c:v>
                </c:pt>
                <c:pt idx="6">
                  <c:v>#N/A</c:v>
                </c:pt>
                <c:pt idx="7">
                  <c:v>7.18</c:v>
                </c:pt>
                <c:pt idx="8">
                  <c:v>#N/A</c:v>
                </c:pt>
                <c:pt idx="9">
                  <c:v>7.9</c:v>
                </c:pt>
              </c:numCache>
            </c:numRef>
          </c:val>
          <c:extLst>
            <c:ext xmlns:c16="http://schemas.microsoft.com/office/drawing/2014/chart" uri="{C3380CC4-5D6E-409C-BE32-E72D297353CC}">
              <c16:uniqueId val="{00000008-3525-4124-A9C4-A95864C12D5E}"/>
            </c:ext>
          </c:extLst>
        </c:ser>
        <c:ser>
          <c:idx val="9"/>
          <c:order val="9"/>
          <c:tx>
            <c:strRef>
              <c:f>データシート!$A$36</c:f>
              <c:strCache>
                <c:ptCount val="1"/>
                <c:pt idx="0">
                  <c:v>井原市病院事業会計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7.51</c:v>
                </c:pt>
                <c:pt idx="2">
                  <c:v>#N/A</c:v>
                </c:pt>
                <c:pt idx="3">
                  <c:v>8.66</c:v>
                </c:pt>
                <c:pt idx="4">
                  <c:v>#N/A</c:v>
                </c:pt>
                <c:pt idx="5">
                  <c:v>8.84</c:v>
                </c:pt>
                <c:pt idx="6">
                  <c:v>#N/A</c:v>
                </c:pt>
                <c:pt idx="7">
                  <c:v>8.89</c:v>
                </c:pt>
                <c:pt idx="8">
                  <c:v>#N/A</c:v>
                </c:pt>
                <c:pt idx="9">
                  <c:v>8.74</c:v>
                </c:pt>
              </c:numCache>
            </c:numRef>
          </c:val>
          <c:extLst>
            <c:ext xmlns:c16="http://schemas.microsoft.com/office/drawing/2014/chart" uri="{C3380CC4-5D6E-409C-BE32-E72D297353CC}">
              <c16:uniqueId val="{00000009-3525-4124-A9C4-A95864C12D5E}"/>
            </c:ext>
          </c:extLst>
        </c:ser>
        <c:dLbls>
          <c:showLegendKey val="0"/>
          <c:showVal val="0"/>
          <c:showCatName val="0"/>
          <c:showSerName val="0"/>
          <c:showPercent val="0"/>
          <c:showBubbleSize val="0"/>
        </c:dLbls>
        <c:gapWidth val="150"/>
        <c:overlap val="100"/>
        <c:axId val="149652608"/>
        <c:axId val="149654528"/>
      </c:barChart>
      <c:catAx>
        <c:axId val="14965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654528"/>
        <c:crosses val="autoZero"/>
        <c:auto val="1"/>
        <c:lblAlgn val="ctr"/>
        <c:lblOffset val="100"/>
        <c:tickLblSkip val="1"/>
        <c:tickMarkSkip val="1"/>
        <c:noMultiLvlLbl val="0"/>
      </c:catAx>
      <c:valAx>
        <c:axId val="149654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52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2505</c:v>
                </c:pt>
                <c:pt idx="5">
                  <c:v>2535</c:v>
                </c:pt>
                <c:pt idx="8">
                  <c:v>2579</c:v>
                </c:pt>
                <c:pt idx="11">
                  <c:v>2681</c:v>
                </c:pt>
                <c:pt idx="14">
                  <c:v>2624</c:v>
                </c:pt>
              </c:numCache>
            </c:numRef>
          </c:val>
          <c:extLst>
            <c:ext xmlns:c16="http://schemas.microsoft.com/office/drawing/2014/chart" uri="{C3380CC4-5D6E-409C-BE32-E72D297353CC}">
              <c16:uniqueId val="{00000000-C948-4411-AE06-3010B97118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48-4411-AE06-3010B97118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110</c:v>
                </c:pt>
                <c:pt idx="3">
                  <c:v>106</c:v>
                </c:pt>
                <c:pt idx="6">
                  <c:v>88</c:v>
                </c:pt>
                <c:pt idx="9">
                  <c:v>64</c:v>
                </c:pt>
                <c:pt idx="12">
                  <c:v>50</c:v>
                </c:pt>
              </c:numCache>
            </c:numRef>
          </c:val>
          <c:extLst>
            <c:ext xmlns:c16="http://schemas.microsoft.com/office/drawing/2014/chart" uri="{C3380CC4-5D6E-409C-BE32-E72D297353CC}">
              <c16:uniqueId val="{00000002-C948-4411-AE06-3010B97118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66</c:v>
                </c:pt>
                <c:pt idx="3">
                  <c:v>66</c:v>
                </c:pt>
                <c:pt idx="6">
                  <c:v>62</c:v>
                </c:pt>
                <c:pt idx="9">
                  <c:v>60</c:v>
                </c:pt>
                <c:pt idx="12">
                  <c:v>57</c:v>
                </c:pt>
              </c:numCache>
            </c:numRef>
          </c:val>
          <c:extLst>
            <c:ext xmlns:c16="http://schemas.microsoft.com/office/drawing/2014/chart" uri="{C3380CC4-5D6E-409C-BE32-E72D297353CC}">
              <c16:uniqueId val="{00000003-C948-4411-AE06-3010B97118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1392</c:v>
                </c:pt>
                <c:pt idx="3">
                  <c:v>1425</c:v>
                </c:pt>
                <c:pt idx="6">
                  <c:v>1439</c:v>
                </c:pt>
                <c:pt idx="9">
                  <c:v>1439</c:v>
                </c:pt>
                <c:pt idx="12">
                  <c:v>1507</c:v>
                </c:pt>
              </c:numCache>
            </c:numRef>
          </c:val>
          <c:extLst>
            <c:ext xmlns:c16="http://schemas.microsoft.com/office/drawing/2014/chart" uri="{C3380CC4-5D6E-409C-BE32-E72D297353CC}">
              <c16:uniqueId val="{00000004-C948-4411-AE06-3010B97118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48-4411-AE06-3010B97118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48-4411-AE06-3010B97118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2313</c:v>
                </c:pt>
                <c:pt idx="3">
                  <c:v>2309</c:v>
                </c:pt>
                <c:pt idx="6">
                  <c:v>2288</c:v>
                </c:pt>
                <c:pt idx="9">
                  <c:v>2384</c:v>
                </c:pt>
                <c:pt idx="12">
                  <c:v>2187</c:v>
                </c:pt>
              </c:numCache>
            </c:numRef>
          </c:val>
          <c:extLst>
            <c:ext xmlns:c16="http://schemas.microsoft.com/office/drawing/2014/chart" uri="{C3380CC4-5D6E-409C-BE32-E72D297353CC}">
              <c16:uniqueId val="{00000007-C948-4411-AE06-3010B971186A}"/>
            </c:ext>
          </c:extLst>
        </c:ser>
        <c:dLbls>
          <c:showLegendKey val="0"/>
          <c:showVal val="0"/>
          <c:showCatName val="0"/>
          <c:showSerName val="0"/>
          <c:showPercent val="0"/>
          <c:showBubbleSize val="0"/>
        </c:dLbls>
        <c:gapWidth val="100"/>
        <c:overlap val="100"/>
        <c:axId val="154187648"/>
        <c:axId val="154354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1376</c:v>
                </c:pt>
                <c:pt idx="2">
                  <c:v>#N/A</c:v>
                </c:pt>
                <c:pt idx="3">
                  <c:v>#N/A</c:v>
                </c:pt>
                <c:pt idx="4">
                  <c:v>1371</c:v>
                </c:pt>
                <c:pt idx="5">
                  <c:v>#N/A</c:v>
                </c:pt>
                <c:pt idx="6">
                  <c:v>#N/A</c:v>
                </c:pt>
                <c:pt idx="7">
                  <c:v>1298</c:v>
                </c:pt>
                <c:pt idx="8">
                  <c:v>#N/A</c:v>
                </c:pt>
                <c:pt idx="9">
                  <c:v>#N/A</c:v>
                </c:pt>
                <c:pt idx="10">
                  <c:v>1266</c:v>
                </c:pt>
                <c:pt idx="11">
                  <c:v>#N/A</c:v>
                </c:pt>
                <c:pt idx="12">
                  <c:v>#N/A</c:v>
                </c:pt>
                <c:pt idx="13">
                  <c:v>1177</c:v>
                </c:pt>
                <c:pt idx="14">
                  <c:v>#N/A</c:v>
                </c:pt>
              </c:numCache>
            </c:numRef>
          </c:val>
          <c:smooth val="0"/>
          <c:extLst>
            <c:ext xmlns:c16="http://schemas.microsoft.com/office/drawing/2014/chart" uri="{C3380CC4-5D6E-409C-BE32-E72D297353CC}">
              <c16:uniqueId val="{00000008-C948-4411-AE06-3010B971186A}"/>
            </c:ext>
          </c:extLst>
        </c:ser>
        <c:dLbls>
          <c:showLegendKey val="0"/>
          <c:showVal val="0"/>
          <c:showCatName val="0"/>
          <c:showSerName val="0"/>
          <c:showPercent val="0"/>
          <c:showBubbleSize val="0"/>
        </c:dLbls>
        <c:marker val="1"/>
        <c:smooth val="0"/>
        <c:axId val="154187648"/>
        <c:axId val="154354432"/>
      </c:lineChart>
      <c:catAx>
        <c:axId val="15418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54432"/>
        <c:crosses val="autoZero"/>
        <c:auto val="1"/>
        <c:lblAlgn val="ctr"/>
        <c:lblOffset val="100"/>
        <c:tickLblSkip val="1"/>
        <c:tickMarkSkip val="1"/>
        <c:noMultiLvlLbl val="0"/>
      </c:catAx>
      <c:valAx>
        <c:axId val="15435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18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24399</c:v>
                </c:pt>
                <c:pt idx="5">
                  <c:v>24321</c:v>
                </c:pt>
                <c:pt idx="8">
                  <c:v>24356</c:v>
                </c:pt>
                <c:pt idx="11">
                  <c:v>24522</c:v>
                </c:pt>
                <c:pt idx="14">
                  <c:v>24209</c:v>
                </c:pt>
              </c:numCache>
            </c:numRef>
          </c:val>
          <c:extLst>
            <c:ext xmlns:c16="http://schemas.microsoft.com/office/drawing/2014/chart" uri="{C3380CC4-5D6E-409C-BE32-E72D297353CC}">
              <c16:uniqueId val="{00000000-A450-4DDA-B839-37AD13F434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2501</c:v>
                </c:pt>
                <c:pt idx="5">
                  <c:v>2400</c:v>
                </c:pt>
                <c:pt idx="8">
                  <c:v>2212</c:v>
                </c:pt>
                <c:pt idx="11">
                  <c:v>1994</c:v>
                </c:pt>
                <c:pt idx="14">
                  <c:v>1831</c:v>
                </c:pt>
              </c:numCache>
            </c:numRef>
          </c:val>
          <c:extLst>
            <c:ext xmlns:c16="http://schemas.microsoft.com/office/drawing/2014/chart" uri="{C3380CC4-5D6E-409C-BE32-E72D297353CC}">
              <c16:uniqueId val="{00000001-A450-4DDA-B839-37AD13F434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13936</c:v>
                </c:pt>
                <c:pt idx="5">
                  <c:v>15412</c:v>
                </c:pt>
                <c:pt idx="8">
                  <c:v>16068</c:v>
                </c:pt>
                <c:pt idx="11">
                  <c:v>16191</c:v>
                </c:pt>
                <c:pt idx="14">
                  <c:v>16270</c:v>
                </c:pt>
              </c:numCache>
            </c:numRef>
          </c:val>
          <c:extLst>
            <c:ext xmlns:c16="http://schemas.microsoft.com/office/drawing/2014/chart" uri="{C3380CC4-5D6E-409C-BE32-E72D297353CC}">
              <c16:uniqueId val="{00000002-A450-4DDA-B839-37AD13F434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50-4DDA-B839-37AD13F434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50-4DDA-B839-37AD13F434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2</c:v>
                </c:pt>
                <c:pt idx="6">
                  <c:v>2</c:v>
                </c:pt>
                <c:pt idx="9">
                  <c:v>2</c:v>
                </c:pt>
                <c:pt idx="12">
                  <c:v>1</c:v>
                </c:pt>
              </c:numCache>
            </c:numRef>
          </c:val>
          <c:extLst>
            <c:ext xmlns:c16="http://schemas.microsoft.com/office/drawing/2014/chart" uri="{C3380CC4-5D6E-409C-BE32-E72D297353CC}">
              <c16:uniqueId val="{00000005-A450-4DDA-B839-37AD13F434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4067</c:v>
                </c:pt>
                <c:pt idx="3">
                  <c:v>3862</c:v>
                </c:pt>
                <c:pt idx="6">
                  <c:v>3756</c:v>
                </c:pt>
                <c:pt idx="9">
                  <c:v>3370</c:v>
                </c:pt>
                <c:pt idx="12">
                  <c:v>3210</c:v>
                </c:pt>
              </c:numCache>
            </c:numRef>
          </c:val>
          <c:extLst>
            <c:ext xmlns:c16="http://schemas.microsoft.com/office/drawing/2014/chart" uri="{C3380CC4-5D6E-409C-BE32-E72D297353CC}">
              <c16:uniqueId val="{00000006-A450-4DDA-B839-37AD13F434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836</c:v>
                </c:pt>
                <c:pt idx="3">
                  <c:v>686</c:v>
                </c:pt>
                <c:pt idx="6">
                  <c:v>738</c:v>
                </c:pt>
                <c:pt idx="9">
                  <c:v>692</c:v>
                </c:pt>
                <c:pt idx="12">
                  <c:v>647</c:v>
                </c:pt>
              </c:numCache>
            </c:numRef>
          </c:val>
          <c:extLst>
            <c:ext xmlns:c16="http://schemas.microsoft.com/office/drawing/2014/chart" uri="{C3380CC4-5D6E-409C-BE32-E72D297353CC}">
              <c16:uniqueId val="{00000007-A450-4DDA-B839-37AD13F434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18306</c:v>
                </c:pt>
                <c:pt idx="3">
                  <c:v>18087</c:v>
                </c:pt>
                <c:pt idx="6">
                  <c:v>17908</c:v>
                </c:pt>
                <c:pt idx="9">
                  <c:v>17662</c:v>
                </c:pt>
                <c:pt idx="12">
                  <c:v>17625</c:v>
                </c:pt>
              </c:numCache>
            </c:numRef>
          </c:val>
          <c:extLst>
            <c:ext xmlns:c16="http://schemas.microsoft.com/office/drawing/2014/chart" uri="{C3380CC4-5D6E-409C-BE32-E72D297353CC}">
              <c16:uniqueId val="{00000008-A450-4DDA-B839-37AD13F434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442</c:v>
                </c:pt>
                <c:pt idx="3">
                  <c:v>334</c:v>
                </c:pt>
                <c:pt idx="6">
                  <c:v>261</c:v>
                </c:pt>
                <c:pt idx="9">
                  <c:v>194</c:v>
                </c:pt>
                <c:pt idx="12">
                  <c:v>142</c:v>
                </c:pt>
              </c:numCache>
            </c:numRef>
          </c:val>
          <c:extLst>
            <c:ext xmlns:c16="http://schemas.microsoft.com/office/drawing/2014/chart" uri="{C3380CC4-5D6E-409C-BE32-E72D297353CC}">
              <c16:uniqueId val="{00000009-A450-4DDA-B839-37AD13F434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19506</c:v>
                </c:pt>
                <c:pt idx="3">
                  <c:v>19129</c:v>
                </c:pt>
                <c:pt idx="6">
                  <c:v>18968</c:v>
                </c:pt>
                <c:pt idx="9">
                  <c:v>19077</c:v>
                </c:pt>
                <c:pt idx="12">
                  <c:v>18771</c:v>
                </c:pt>
              </c:numCache>
            </c:numRef>
          </c:val>
          <c:extLst>
            <c:ext xmlns:c16="http://schemas.microsoft.com/office/drawing/2014/chart" uri="{C3380CC4-5D6E-409C-BE32-E72D297353CC}">
              <c16:uniqueId val="{0000000A-A450-4DDA-B839-37AD13F4349E}"/>
            </c:ext>
          </c:extLst>
        </c:ser>
        <c:dLbls>
          <c:showLegendKey val="0"/>
          <c:showVal val="0"/>
          <c:showCatName val="0"/>
          <c:showSerName val="0"/>
          <c:showPercent val="0"/>
          <c:showBubbleSize val="0"/>
        </c:dLbls>
        <c:gapWidth val="100"/>
        <c:overlap val="100"/>
        <c:axId val="154681344"/>
        <c:axId val="154683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2321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50-4DDA-B839-37AD13F4349E}"/>
            </c:ext>
          </c:extLst>
        </c:ser>
        <c:dLbls>
          <c:showLegendKey val="0"/>
          <c:showVal val="0"/>
          <c:showCatName val="0"/>
          <c:showSerName val="0"/>
          <c:showPercent val="0"/>
          <c:showBubbleSize val="0"/>
        </c:dLbls>
        <c:marker val="1"/>
        <c:smooth val="0"/>
        <c:axId val="154681344"/>
        <c:axId val="154683648"/>
      </c:lineChart>
      <c:catAx>
        <c:axId val="15468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683648"/>
        <c:crosses val="autoZero"/>
        <c:auto val="1"/>
        <c:lblAlgn val="ctr"/>
        <c:lblOffset val="100"/>
        <c:tickLblSkip val="1"/>
        <c:tickMarkSkip val="1"/>
        <c:noMultiLvlLbl val="0"/>
      </c:catAx>
      <c:valAx>
        <c:axId val="15468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68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{2CC53091-0FAE-42E8-9E25-F8E4383AF99F}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0BA2-48B1-99D0-114439B99DB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{B5A04261-7735-48A4-9664-9BE22EA1E8DD}</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0BA2-48B1-99D0-114439B99DB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{D56BE4A4-6D84-4E9A-97CC-55D24329D79A}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0BA2-48B1-99D0-114439B99DB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{A848AB68-FBF2-4BCE-B670-E858BA8FA4C1}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0BA2-48B1-99D0-114439B99DB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{49D702D9-55AE-4705-8628-87D92AEA6659}</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0BA2-48B1-99D0-114439B99DB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0BA2-48B1-99D0-114439B99DB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{CAE66D64-BAB2-4A48-BDD3-C052DDF87A0B}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0BA2-48B1-99D0-114439B99DB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{47326F4E-B3BE-4135-8198-44C0078DDD3B}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0BA2-48B1-99D0-114439B99DB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{42CC7293-619B-437F-BA89-C32284372F79}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0BA2-48B1-99D0-114439B99DB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{FF950004-C48B-4230-9D12-78EC35733EC4}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0BA2-48B1-99D0-114439B99DB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{09C1E15F-9A27-4464-98A0-194C65217854}</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0BA2-48B1-99D0-114439B99DB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0BA2-48B1-99D0-114439B99DB9}"/>
            </c:ext>
          </c:extLst>
        </c:ser>
        <c:dLbls>
          <c:showLegendKey val="0"/>
          <c:showVal val="0"/>
          <c:showCatName val="0"/>
          <c:showSerName val="0"/>
          <c:showPercent val="0"/>
          <c:showBubbleSize val="0"/>
        </c:dLbls>
        <c:axId val="90886528"/>
        <c:axId val="90888448"/>
      </c:scatterChart>
      <c:valAx>
        <c:axId val="90886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888448"/>
        <c:crosses val="autoZero"/>
        <c:crossBetween val="midCat"/>
      </c:valAx>
      <c:valAx>
        <c:axId val="90888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886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{E1A5A1A3-F4EC-4581-9044-9DE4B61085F8}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12E4-49FB-912C-8F893D84DCF9}"/>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{A756ABE4-F0F0-425B-8456-8AE30E42B132}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12E4-49FB-912C-8F893D84DCF9}"/>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{1AFCD4CC-CC68-4735-9FA0-8B6E3E6617AD}</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12E4-49FB-912C-8F893D84DCF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{3DF83F3F-1DE0-4BBB-9921-A8138FAC90E7}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12E4-49FB-912C-8F893D84DCF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{61049A72-9195-402F-B795-E965E74039AE}</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12E4-49FB-912C-8F893D84DCF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12.4</c:v>
                </c:pt>
                <c:pt idx="2">
                  <c:v>12.3</c:v>
                </c:pt>
                <c:pt idx="3">
                  <c:v>12.1</c:v>
                </c:pt>
                <c:pt idx="4">
                  <c:v>11.6</c:v>
                </c:pt>
              </c:numCache>
            </c:numRef>
          </c:xVal>
          <c:yVal>
            <c:numRef>
              <c:f>公会計指標分析・財政指標組合せ分析表!$K$73:$O$73</c:f>
              <c:numCache>
                <c:formatCode>#,##0.0;"▲ "#,##0.0</c:formatCode>
                <c:ptCount val="5"/>
                <c:pt idx="0">
                  <c:v>21.2</c:v>
                </c:pt>
              </c:numCache>
            </c:numRef>
          </c:yVal>
          <c:smooth val="0"/>
          <c:extLst>
            <c:ext xmlns:c16="http://schemas.microsoft.com/office/drawing/2014/chart" uri="{C3380CC4-5D6E-409C-BE32-E72D297353CC}">
              <c16:uniqueId val="{00000005-12E4-49FB-912C-8F893D84DCF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{19A54E5F-94F6-48A1-A40E-D56DAC7A5C84}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12E4-49FB-912C-8F893D84DCF9}"/>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{24B5E2EF-E8A4-4B7A-9367-9D6F64D3081E}</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12E4-49FB-912C-8F893D84DCF9}"/>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{AFDF79A8-8C57-4853-B03B-77E156C8483C}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12E4-49FB-912C-8F893D84DCF9}"/>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{B0B52736-2BA4-4AA3-AC10-507A1CCBF16F}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12E4-49FB-912C-8F893D84DCF9}"/>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{BE165273-7E2B-4D35-A3BB-F70E6C00EC5B}</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12E4-49FB-912C-8F893D84DCF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extLst>
            <c:ext xmlns:c16="http://schemas.microsoft.com/office/drawing/2014/chart" uri="{C3380CC4-5D6E-409C-BE32-E72D297353CC}">
              <c16:uniqueId val="{0000000B-12E4-49FB-912C-8F893D84DCF9}"/>
            </c:ext>
          </c:extLst>
        </c:ser>
        <c:dLbls>
          <c:showLegendKey val="0"/>
          <c:showVal val="0"/>
          <c:showCatName val="0"/>
          <c:showSerName val="0"/>
          <c:showPercent val="0"/>
          <c:showBubbleSize val="0"/>
        </c:dLbls>
        <c:axId val="90942464"/>
        <c:axId val="91182208"/>
      </c:scatterChart>
      <c:valAx>
        <c:axId val="90942464"/>
        <c:scaling>
          <c:orientation val="minMax"/>
          <c:max val="13.9"/>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182208"/>
        <c:crosses val="autoZero"/>
        <c:crossBetween val="midCat"/>
      </c:valAx>
      <c:valAx>
        <c:axId val="91182208"/>
        <c:scaling>
          <c:orientation val="minMax"/>
          <c:max val="8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424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減税補てん債や合併当初に借入した合併特例債の償還終了により元利償還金が前年度と比較して</a:t>
          </a:r>
          <a:r>
            <a:rPr kumimoji="1" lang="en-US" altLang="ja-JP" sz="1400">
              <a:latin typeface="ＭＳ ゴシック" pitchFamily="49" charset="-128"/>
              <a:ea typeface="ＭＳ ゴシック" pitchFamily="49" charset="-128"/>
            </a:rPr>
            <a:t>197</a:t>
          </a:r>
          <a:r>
            <a:rPr kumimoji="1" lang="ja-JP" altLang="en-US" sz="1400">
              <a:latin typeface="ＭＳ ゴシック" pitchFamily="49" charset="-128"/>
              <a:ea typeface="ＭＳ ゴシック" pitchFamily="49" charset="-128"/>
            </a:rPr>
            <a:t>百万円減少した。ただし、公営企業債の元利償還金に対する繰入金は前年度と比較して</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年度から合併特例措置の終了に伴う普通交付税の段階的削減が始まっており、標準財政規模が減少している。このため実質公債費比率は今後、上昇することが見込まれる。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地方債現在高が減少したことや退職手当負担見込額が減少したことにより、平成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年度の将来負担額は減少した。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一方、充当可能財源等については基金への積立などにより充当可能基金は増加した。基準財政需要額算入見込額については地方債償還額の減少に伴い前年度と比較して減少した。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そのため将来負担額、充当可能財源等ともに前年度と比較して減額しているが、平成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年度も充当可能財源等が将来負担額を上回っている状態を維持できている。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今後についても地方債の発行を抑制し交付税算入率の高い有利な地方債の借入を行うことで、将来負担比率の抑制を図る。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42,158
41,690
243.54
20,194,611
19,501,903
448,880
13,151,889
18,770,842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42,158
41,690
243.54
20,194,611
19,501,903
448,880
13,151,889
18,770,842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42,158
41,690
243.54
20,194,611
19,501,903
448,880
13,151,889
18,770,842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42,158
41,690
243.54
20,194,611
19,501,903
448,880
13,151,889
18,770,842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年度から同数値で推移していたが、平成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ポイント上昇した。要因としては、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人あたりの所得の伸びにより市民税が増加したとともに経済雇用政策により固定資産税の償却資産が増加したことによる</a:t>
          </a:r>
          <a:r>
            <a:rPr kumimoji="1" lang="ja-JP" altLang="en-US" sz="1100">
              <a:solidFill>
                <a:schemeClr val="dk1"/>
              </a:solidFill>
              <a:effectLst/>
              <a:latin typeface="+mn-lt"/>
              <a:ea typeface="+mn-ea"/>
              <a:cs typeface="+mn-cs"/>
            </a:rPr>
            <a:t>。一方で、土地価格の下落や評価替えにより土地、家屋は減少しており、</a:t>
          </a:r>
          <a:r>
            <a:rPr kumimoji="1" lang="ja-JP" altLang="ja-JP" sz="1100">
              <a:solidFill>
                <a:schemeClr val="dk1"/>
              </a:solidFill>
              <a:effectLst/>
              <a:latin typeface="+mn-lt"/>
              <a:ea typeface="+mn-ea"/>
              <a:cs typeface="+mn-cs"/>
            </a:rPr>
            <a:t>依然として地方交付税などの依存財源に頼るところが大きい財政状況である。今後も歳出の徹底的な見直しを実施するとともに、企業誘致、産業振興、定住促進対策等による市税の増収及び収納</a:t>
          </a:r>
          <a:r>
            <a:rPr kumimoji="1" lang="ja-JP" altLang="en-US" sz="1100">
              <a:solidFill>
                <a:schemeClr val="dk1"/>
              </a:solidFill>
              <a:effectLst/>
              <a:latin typeface="+mn-lt"/>
              <a:ea typeface="+mn-ea"/>
              <a:cs typeface="+mn-cs"/>
            </a:rPr>
            <a:t>率</a:t>
          </a:r>
          <a:r>
            <a:rPr kumimoji="1" lang="ja-JP" altLang="ja-JP" sz="1100">
              <a:solidFill>
                <a:schemeClr val="dk1"/>
              </a:solidFill>
              <a:effectLst/>
              <a:latin typeface="+mn-lt"/>
              <a:ea typeface="+mn-ea"/>
              <a:cs typeface="+mn-cs"/>
            </a:rPr>
            <a:t>向上（集中改革プラン目標値：</a:t>
          </a:r>
          <a:r>
            <a:rPr kumimoji="1" lang="en-US" altLang="ja-JP" sz="1100">
              <a:solidFill>
                <a:schemeClr val="dk1"/>
              </a:solidFill>
              <a:effectLst/>
              <a:latin typeface="+mn-lt"/>
              <a:ea typeface="+mn-ea"/>
              <a:cs typeface="+mn-cs"/>
            </a:rPr>
            <a:t>98.6</a:t>
          </a:r>
          <a:r>
            <a:rPr kumimoji="1" lang="ja-JP" altLang="ja-JP" sz="1100">
              <a:solidFill>
                <a:schemeClr val="dk1"/>
              </a:solidFill>
              <a:effectLst/>
              <a:latin typeface="+mn-lt"/>
              <a:ea typeface="+mn-ea"/>
              <a:cs typeface="+mn-cs"/>
            </a:rPr>
            <a:t>％）を図り、歳入確保を図る。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43</xdr:row>
      <xdr:rowOff>14817</xdr:rowOff>
    </xdr:to>
    <xdr:cxnSp macro="">
      <xdr:nvCxnSpPr>
        <xdr:cNvPr id="68" name="直線コネクタ 67"/>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43</xdr:row>
      <xdr:rowOff>14817</xdr:rowOff>
    </xdr:to>
    <xdr:cxnSp macro="">
      <xdr:nvCxnSpPr>
        <xdr:cNvPr id="77" name="直線コネクタ 76"/>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％改善し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、類似団体平均を依然として上回る状況が続いている。歳入面では普通交付税、臨時財政対策債が減額となったものの、市税、地方消費税交付金が増額となり経常一般財源等は前年度決算より増額となった。</a:t>
          </a:r>
          <a:endParaRPr lang="ja-JP" altLang="ja-JP" sz="1400">
            <a:effectLst/>
          </a:endParaRPr>
        </a:p>
        <a:p>
          <a:r>
            <a:rPr kumimoji="1" lang="ja-JP" altLang="ja-JP" sz="1100">
              <a:solidFill>
                <a:schemeClr val="dk1"/>
              </a:solidFill>
              <a:effectLst/>
              <a:latin typeface="+mn-lt"/>
              <a:ea typeface="+mn-ea"/>
              <a:cs typeface="+mn-cs"/>
            </a:rPr>
            <a:t>歳出面では、人件費、公債費が減額となったものの、補助費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、繰出金が増額となった。今後も市税収納率向上に努め、自主財源の確保を図るとともに「集中改革プラン」に即した行財政改革に取組み、経常経費の節減を図り、経常収支比率の抑制を図る。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25823</xdr:rowOff>
    </xdr:from>
    <xdr:to>
      <xdr:col>7</xdr:col>
      <xdr:colOff>152400</xdr:colOff>
      <xdr:row>63</xdr:row>
      <xdr:rowOff>130387</xdr:rowOff>
    </xdr:to>
    <xdr:cxnSp macro="">
      <xdr:nvCxnSpPr>
        <xdr:cNvPr id="131" name="直線コネクタ 130"/>
        <xdr:cNvCxnSpPr/>
      </xdr:nvCxnSpPr>
      <xdr:spPr>
        <a:xfrm flipV="1">
          <a:off x="4114800" y="1082717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130387</xdr:rowOff>
    </xdr:to>
    <xdr:cxnSp macro="">
      <xdr:nvCxnSpPr>
        <xdr:cNvPr id="134" name="直線コネクタ 133"/>
        <xdr:cNvCxnSpPr/>
      </xdr:nvCxnSpPr>
      <xdr:spPr>
        <a:xfrm>
          <a:off x="3225800" y="1074674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63</xdr:row>
      <xdr:rowOff>138430</xdr:rowOff>
    </xdr:to>
    <xdr:cxnSp macro="">
      <xdr:nvCxnSpPr>
        <xdr:cNvPr id="137" name="直線コネクタ 136"/>
        <xdr:cNvCxnSpPr/>
      </xdr:nvCxnSpPr>
      <xdr:spPr>
        <a:xfrm flipV="1">
          <a:off x="2336800" y="107467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100754</xdr:rowOff>
    </xdr:from>
    <xdr:to>
      <xdr:col>3</xdr:col>
      <xdr:colOff>279400</xdr:colOff>
      <xdr:row>63</xdr:row>
      <xdr:rowOff>138430</xdr:rowOff>
    </xdr:to>
    <xdr:cxnSp macro="">
      <xdr:nvCxnSpPr>
        <xdr:cNvPr id="140" name="直線コネクタ 139"/>
        <xdr:cNvCxnSpPr/>
      </xdr:nvCxnSpPr>
      <xdr:spPr>
        <a:xfrm>
          <a:off x="1447800" y="1073065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50" name="円/楕円 149"/>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118550</xdr:rowOff>
    </xdr:from>
    <xdr:ext cx="762000" cy="259045"/>
    <xdr:sp macro="" textlink="">
      <xdr:nvSpPr>
        <xdr:cNvPr id="151" name="財政構造の弾力性該当値テキスト"/>
        <xdr:cNvSpPr txBox="1"/>
      </xdr:nvSpPr>
      <xdr:spPr>
        <a:xfrm>
          <a:off x="5041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79587</xdr:rowOff>
    </xdr:from>
    <xdr:to>
      <xdr:col>6</xdr:col>
      <xdr:colOff>50800</xdr:colOff>
      <xdr:row>64</xdr:row>
      <xdr:rowOff>9737</xdr:rowOff>
    </xdr:to>
    <xdr:sp macro="" textlink="">
      <xdr:nvSpPr>
        <xdr:cNvPr id="152" name="円/楕円 151"/>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165964</xdr:rowOff>
    </xdr:from>
    <xdr:ext cx="736600" cy="259045"/>
    <xdr:sp macro="" textlink="">
      <xdr:nvSpPr>
        <xdr:cNvPr id="153" name="テキスト ボックス 152"/>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4" name="円/楕円 153"/>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5" name="テキスト ボックス 154"/>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6" name="円/楕円 155"/>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7" name="テキスト ボックス 156"/>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49954</xdr:rowOff>
    </xdr:from>
    <xdr:to>
      <xdr:col>2</xdr:col>
      <xdr:colOff>127000</xdr:colOff>
      <xdr:row>62</xdr:row>
      <xdr:rowOff>151554</xdr:rowOff>
    </xdr:to>
    <xdr:sp macro="" textlink="">
      <xdr:nvSpPr>
        <xdr:cNvPr id="158" name="円/楕円 157"/>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136331</xdr:rowOff>
    </xdr:from>
    <xdr:ext cx="762000" cy="259045"/>
    <xdr:sp macro="" textlink="">
      <xdr:nvSpPr>
        <xdr:cNvPr id="159" name="テキスト ボックス 158"/>
        <xdr:cNvSpPr txBox="1"/>
      </xdr:nvSpPr>
      <xdr:spPr>
        <a:xfrm>
          <a:off x="1066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[123,386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3,749</a:t>
          </a:r>
          <a:r>
            <a:rPr kumimoji="1" lang="ja-JP" altLang="ja-JP" sz="1100">
              <a:solidFill>
                <a:schemeClr val="dk1"/>
              </a:solidFill>
              <a:effectLst/>
              <a:latin typeface="+mn-lt"/>
              <a:ea typeface="+mn-ea"/>
              <a:cs typeface="+mn-cs"/>
            </a:rPr>
            <a:t>円増額している。類似団体平均を下回っているが、一部事務組合の人件費・物件費に充てる負担金や公営企業会計の人件費・物件費に充てる繰出金を反映した場合、人口１人当たりの金額はさらに増加することになる。これらの負担金・繰出金を含め、今後も適正な水準維持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71163</xdr:rowOff>
    </xdr:from>
    <xdr:to>
      <xdr:col>7</xdr:col>
      <xdr:colOff>152400</xdr:colOff>
      <xdr:row>81</xdr:row>
      <xdr:rowOff>101318</xdr:rowOff>
    </xdr:to>
    <xdr:cxnSp macro="">
      <xdr:nvCxnSpPr>
        <xdr:cNvPr id="194" name="直線コネクタ 193"/>
        <xdr:cNvCxnSpPr/>
      </xdr:nvCxnSpPr>
      <xdr:spPr>
        <a:xfrm>
          <a:off x="4114800" y="13958613"/>
          <a:ext cx="838200" cy="3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5"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6688</xdr:rowOff>
    </xdr:from>
    <xdr:to>
      <xdr:col>6</xdr:col>
      <xdr:colOff>0</xdr:colOff>
      <xdr:row>81</xdr:row>
      <xdr:rowOff>71163</xdr:rowOff>
    </xdr:to>
    <xdr:cxnSp macro="">
      <xdr:nvCxnSpPr>
        <xdr:cNvPr id="197" name="直線コネクタ 196"/>
        <xdr:cNvCxnSpPr/>
      </xdr:nvCxnSpPr>
      <xdr:spPr>
        <a:xfrm>
          <a:off x="3225800" y="13894138"/>
          <a:ext cx="889000" cy="6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9" name="テキスト ボックス 198"/>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6688</xdr:rowOff>
    </xdr:from>
    <xdr:to>
      <xdr:col>4</xdr:col>
      <xdr:colOff>482600</xdr:colOff>
      <xdr:row>81</xdr:row>
      <xdr:rowOff>38371</xdr:rowOff>
    </xdr:to>
    <xdr:cxnSp macro="">
      <xdr:nvCxnSpPr>
        <xdr:cNvPr id="200" name="直線コネクタ 199"/>
        <xdr:cNvCxnSpPr/>
      </xdr:nvCxnSpPr>
      <xdr:spPr>
        <a:xfrm flipV="1">
          <a:off x="2336800" y="13894138"/>
          <a:ext cx="8890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38371</xdr:rowOff>
    </xdr:from>
    <xdr:to>
      <xdr:col>3</xdr:col>
      <xdr:colOff>279400</xdr:colOff>
      <xdr:row>81</xdr:row>
      <xdr:rowOff>56750</xdr:rowOff>
    </xdr:to>
    <xdr:cxnSp macro="">
      <xdr:nvCxnSpPr>
        <xdr:cNvPr id="203" name="直線コネクタ 202"/>
        <xdr:cNvCxnSpPr/>
      </xdr:nvCxnSpPr>
      <xdr:spPr>
        <a:xfrm flipV="1">
          <a:off x="1447800" y="13925821"/>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7" name="テキスト ボックス 206"/>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50518</xdr:rowOff>
    </xdr:from>
    <xdr:to>
      <xdr:col>7</xdr:col>
      <xdr:colOff>203200</xdr:colOff>
      <xdr:row>81</xdr:row>
      <xdr:rowOff>152118</xdr:rowOff>
    </xdr:to>
    <xdr:sp macro="" textlink="">
      <xdr:nvSpPr>
        <xdr:cNvPr id="213" name="円/楕円 212"/>
        <xdr:cNvSpPr/>
      </xdr:nvSpPr>
      <xdr:spPr>
        <a:xfrm>
          <a:off x="4902200" y="1393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67045</xdr:rowOff>
    </xdr:from>
    <xdr:ext cx="762000" cy="259045"/>
    <xdr:sp macro="" textlink="">
      <xdr:nvSpPr>
        <xdr:cNvPr id="214" name="人件費・物件費等の状況該当値テキスト"/>
        <xdr:cNvSpPr txBox="1"/>
      </xdr:nvSpPr>
      <xdr:spPr>
        <a:xfrm>
          <a:off x="5041900" y="1378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123,386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20363</xdr:rowOff>
    </xdr:from>
    <xdr:to>
      <xdr:col>6</xdr:col>
      <xdr:colOff>50800</xdr:colOff>
      <xdr:row>81</xdr:row>
      <xdr:rowOff>121963</xdr:rowOff>
    </xdr:to>
    <xdr:sp macro="" textlink="">
      <xdr:nvSpPr>
        <xdr:cNvPr id="215" name="円/楕円 214"/>
        <xdr:cNvSpPr/>
      </xdr:nvSpPr>
      <xdr:spPr>
        <a:xfrm>
          <a:off x="4064000" y="139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132140</xdr:rowOff>
    </xdr:from>
    <xdr:ext cx="736600" cy="259045"/>
    <xdr:sp macro="" textlink="">
      <xdr:nvSpPr>
        <xdr:cNvPr id="216" name="テキスト ボックス 215"/>
        <xdr:cNvSpPr txBox="1"/>
      </xdr:nvSpPr>
      <xdr:spPr>
        <a:xfrm>
          <a:off x="3733800" y="1367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119,637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127338</xdr:rowOff>
    </xdr:from>
    <xdr:to>
      <xdr:col>4</xdr:col>
      <xdr:colOff>533400</xdr:colOff>
      <xdr:row>81</xdr:row>
      <xdr:rowOff>57488</xdr:rowOff>
    </xdr:to>
    <xdr:sp macro="" textlink="">
      <xdr:nvSpPr>
        <xdr:cNvPr id="217" name="円/楕円 216"/>
        <xdr:cNvSpPr/>
      </xdr:nvSpPr>
      <xdr:spPr>
        <a:xfrm>
          <a:off x="3175000" y="1384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67665</xdr:rowOff>
    </xdr:from>
    <xdr:ext cx="762000" cy="259045"/>
    <xdr:sp macro="" textlink="">
      <xdr:nvSpPr>
        <xdr:cNvPr id="218" name="テキスト ボックス 217"/>
        <xdr:cNvSpPr txBox="1"/>
      </xdr:nvSpPr>
      <xdr:spPr>
        <a:xfrm>
          <a:off x="2844800" y="1361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111,621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159021</xdr:rowOff>
    </xdr:from>
    <xdr:to>
      <xdr:col>3</xdr:col>
      <xdr:colOff>330200</xdr:colOff>
      <xdr:row>81</xdr:row>
      <xdr:rowOff>89171</xdr:rowOff>
    </xdr:to>
    <xdr:sp macro="" textlink="">
      <xdr:nvSpPr>
        <xdr:cNvPr id="219" name="円/楕円 218"/>
        <xdr:cNvSpPr/>
      </xdr:nvSpPr>
      <xdr:spPr>
        <a:xfrm>
          <a:off x="2286000" y="138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99348</xdr:rowOff>
    </xdr:from>
    <xdr:ext cx="762000" cy="259045"/>
    <xdr:sp macro="" textlink="">
      <xdr:nvSpPr>
        <xdr:cNvPr id="220" name="テキスト ボックス 219"/>
        <xdr:cNvSpPr txBox="1"/>
      </xdr:nvSpPr>
      <xdr:spPr>
        <a:xfrm>
          <a:off x="1955800" y="1364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5950</xdr:rowOff>
    </xdr:from>
    <xdr:to>
      <xdr:col>2</xdr:col>
      <xdr:colOff>127000</xdr:colOff>
      <xdr:row>81</xdr:row>
      <xdr:rowOff>107550</xdr:rowOff>
    </xdr:to>
    <xdr:sp macro="" textlink="">
      <xdr:nvSpPr>
        <xdr:cNvPr id="221" name="円/楕円 220"/>
        <xdr:cNvSpPr/>
      </xdr:nvSpPr>
      <xdr:spPr>
        <a:xfrm>
          <a:off x="1397000" y="138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117727</xdr:rowOff>
    </xdr:from>
    <xdr:ext cx="762000" cy="259045"/>
    <xdr:sp macro="" textlink="">
      <xdr:nvSpPr>
        <xdr:cNvPr id="222" name="テキスト ボックス 221"/>
        <xdr:cNvSpPr txBox="1"/>
      </xdr:nvSpPr>
      <xdr:spPr>
        <a:xfrm>
          <a:off x="1066800" y="136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年度の職員給与については、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ているが類似団体・全国平均を上回っている状況である。今後も国や他の地方公共団体との比較・検討を行い、財政状況や地域の実情等にも配慮しながら適正化を努めるとともに、職員の士気を高め、資質向上を図るためにも、現行の年功的要素が強い昇任・昇給制度から能力・成績に応じた制度への転換を図りたい。</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118232</xdr:rowOff>
    </xdr:from>
    <xdr:to>
      <xdr:col>24</xdr:col>
      <xdr:colOff>558800</xdr:colOff>
      <xdr:row>86</xdr:row>
      <xdr:rowOff>21166</xdr:rowOff>
    </xdr:to>
    <xdr:cxnSp macro="">
      <xdr:nvCxnSpPr>
        <xdr:cNvPr id="253" name="直線コネクタ 252"/>
        <xdr:cNvCxnSpPr/>
      </xdr:nvCxnSpPr>
      <xdr:spPr>
        <a:xfrm flipV="1">
          <a:off x="17018000" y="13662782"/>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118232</xdr:rowOff>
    </xdr:from>
    <xdr:to>
      <xdr:col>24</xdr:col>
      <xdr:colOff>647700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65314</xdr:rowOff>
    </xdr:to>
    <xdr:cxnSp macro="">
      <xdr:nvCxnSpPr>
        <xdr:cNvPr id="258" name="直線コネクタ 257"/>
        <xdr:cNvCxnSpPr/>
      </xdr:nvCxnSpPr>
      <xdr:spPr>
        <a:xfrm>
          <a:off x="16179800" y="14444134"/>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9"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60" name="フローチャート : 判断 259"/>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42334</xdr:rowOff>
    </xdr:to>
    <xdr:cxnSp macro="">
      <xdr:nvCxnSpPr>
        <xdr:cNvPr id="261" name="直線コネクタ 260"/>
        <xdr:cNvCxnSpPr/>
      </xdr:nvCxnSpPr>
      <xdr:spPr>
        <a:xfrm>
          <a:off x="15290800" y="144211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89</xdr:row>
      <xdr:rowOff>92832</xdr:rowOff>
    </xdr:to>
    <xdr:cxnSp macro="">
      <xdr:nvCxnSpPr>
        <xdr:cNvPr id="264" name="直線コネクタ 263"/>
        <xdr:cNvCxnSpPr/>
      </xdr:nvCxnSpPr>
      <xdr:spPr>
        <a:xfrm flipV="1">
          <a:off x="14401800" y="14421152"/>
          <a:ext cx="889000" cy="9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92832</xdr:rowOff>
    </xdr:from>
    <xdr:to>
      <xdr:col>21</xdr:col>
      <xdr:colOff>0</xdr:colOff>
      <xdr:row>89</xdr:row>
      <xdr:rowOff>115812</xdr:rowOff>
    </xdr:to>
    <xdr:cxnSp macro="">
      <xdr:nvCxnSpPr>
        <xdr:cNvPr id="267" name="直線コネクタ 266"/>
        <xdr:cNvCxnSpPr/>
      </xdr:nvCxnSpPr>
      <xdr:spPr>
        <a:xfrm flipV="1">
          <a:off x="13512800" y="153518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132141</xdr:rowOff>
    </xdr:from>
    <xdr:to>
      <xdr:col>21</xdr:col>
      <xdr:colOff>50800</xdr:colOff>
      <xdr:row>88</xdr:row>
      <xdr:rowOff>62291</xdr:rowOff>
    </xdr:to>
    <xdr:sp macro="" textlink="">
      <xdr:nvSpPr>
        <xdr:cNvPr id="268" name="フローチャート : 判断 267"/>
        <xdr:cNvSpPr/>
      </xdr:nvSpPr>
      <xdr:spPr>
        <a:xfrm>
          <a:off x="14351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69" name="テキスト ボックス 268"/>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70" name="フローチャート : 判断 269"/>
        <xdr:cNvSpPr/>
      </xdr:nvSpPr>
      <xdr:spPr>
        <a:xfrm>
          <a:off x="13462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71" name="テキスト ボックス 270"/>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7" name="円/楕円 276"/>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158041</xdr:rowOff>
    </xdr:from>
    <xdr:ext cx="762000" cy="259045"/>
    <xdr:sp macro="" textlink="">
      <xdr:nvSpPr>
        <xdr:cNvPr id="278" name="給与水準   （国との比較）該当値テキスト"/>
        <xdr:cNvSpPr txBox="1"/>
      </xdr:nvSpPr>
      <xdr:spPr>
        <a:xfrm>
          <a:off x="17106900" y="14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9" name="円/楕円 278"/>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80" name="テキスト ボックス 279"/>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81" name="円/楕円 280"/>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82" name="テキスト ボックス 281"/>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42032</xdr:rowOff>
    </xdr:from>
    <xdr:to>
      <xdr:col>21</xdr:col>
      <xdr:colOff>50800</xdr:colOff>
      <xdr:row>89</xdr:row>
      <xdr:rowOff>143632</xdr:rowOff>
    </xdr:to>
    <xdr:sp macro="" textlink="">
      <xdr:nvSpPr>
        <xdr:cNvPr id="283" name="円/楕円 282"/>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128409</xdr:rowOff>
    </xdr:from>
    <xdr:ext cx="762000" cy="259045"/>
    <xdr:sp macro="" textlink="">
      <xdr:nvSpPr>
        <xdr:cNvPr id="284" name="テキスト ボックス 283"/>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5" name="円/楕円 284"/>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86" name="テキスト ボックス 285"/>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を下回っているが、今後も住民サービスを低下させることなく、「集中改革プラン」に即した適切な人員配置・適正な定員管理に努める。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8" name="直線コネクタ 317"/>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9"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20" name="直線コネクタ 319"/>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21"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2" name="直線コネクタ 321"/>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108948</xdr:rowOff>
    </xdr:from>
    <xdr:to>
      <xdr:col>24</xdr:col>
      <xdr:colOff>558800</xdr:colOff>
      <xdr:row>59</xdr:row>
      <xdr:rowOff>141696</xdr:rowOff>
    </xdr:to>
    <xdr:cxnSp macro="">
      <xdr:nvCxnSpPr>
        <xdr:cNvPr id="323" name="直線コネクタ 322"/>
        <xdr:cNvCxnSpPr/>
      </xdr:nvCxnSpPr>
      <xdr:spPr>
        <a:xfrm>
          <a:off x="16179800" y="10224498"/>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4"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5" name="フローチャート : 判断 324"/>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88265</xdr:rowOff>
    </xdr:from>
    <xdr:to>
      <xdr:col>23</xdr:col>
      <xdr:colOff>406400</xdr:colOff>
      <xdr:row>59</xdr:row>
      <xdr:rowOff>108948</xdr:rowOff>
    </xdr:to>
    <xdr:cxnSp macro="">
      <xdr:nvCxnSpPr>
        <xdr:cNvPr id="326" name="直線コネクタ 325"/>
        <xdr:cNvCxnSpPr/>
      </xdr:nvCxnSpPr>
      <xdr:spPr>
        <a:xfrm>
          <a:off x="15290800" y="1020381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7" name="フローチャート : 判断 326"/>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8" name="テキスト ボックス 327"/>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77924</xdr:rowOff>
    </xdr:from>
    <xdr:to>
      <xdr:col>22</xdr:col>
      <xdr:colOff>203200</xdr:colOff>
      <xdr:row>59</xdr:row>
      <xdr:rowOff>88265</xdr:rowOff>
    </xdr:to>
    <xdr:cxnSp macro="">
      <xdr:nvCxnSpPr>
        <xdr:cNvPr id="329" name="直線コネクタ 328"/>
        <xdr:cNvCxnSpPr/>
      </xdr:nvCxnSpPr>
      <xdr:spPr>
        <a:xfrm>
          <a:off x="14401800" y="1019347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30" name="フローチャート : 判断 329"/>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31" name="テキスト ボックス 330"/>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77924</xdr:rowOff>
    </xdr:from>
    <xdr:to>
      <xdr:col>21</xdr:col>
      <xdr:colOff>0</xdr:colOff>
      <xdr:row>59</xdr:row>
      <xdr:rowOff>98606</xdr:rowOff>
    </xdr:to>
    <xdr:cxnSp macro="">
      <xdr:nvCxnSpPr>
        <xdr:cNvPr id="332" name="直線コネクタ 331"/>
        <xdr:cNvCxnSpPr/>
      </xdr:nvCxnSpPr>
      <xdr:spPr>
        <a:xfrm flipV="1">
          <a:off x="13512800" y="10193474"/>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3" name="フローチャート : 判断 332"/>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34" name="テキスト ボックス 333"/>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5" name="フローチャート : 判断 334"/>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6" name="テキスト ボックス 335"/>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90896</xdr:rowOff>
    </xdr:from>
    <xdr:to>
      <xdr:col>24</xdr:col>
      <xdr:colOff>609600</xdr:colOff>
      <xdr:row>60</xdr:row>
      <xdr:rowOff>21046</xdr:rowOff>
    </xdr:to>
    <xdr:sp macro="" textlink="">
      <xdr:nvSpPr>
        <xdr:cNvPr id="342" name="円/楕円 341"/>
        <xdr:cNvSpPr/>
      </xdr:nvSpPr>
      <xdr:spPr>
        <a:xfrm>
          <a:off x="169672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107423</xdr:rowOff>
    </xdr:from>
    <xdr:ext cx="762000" cy="259045"/>
    <xdr:sp macro="" textlink="">
      <xdr:nvSpPr>
        <xdr:cNvPr id="343" name="定員管理の状況該当値テキスト"/>
        <xdr:cNvSpPr txBox="1"/>
      </xdr:nvSpPr>
      <xdr:spPr>
        <a:xfrm>
          <a:off x="17106900" y="1005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58148</xdr:rowOff>
    </xdr:from>
    <xdr:to>
      <xdr:col>23</xdr:col>
      <xdr:colOff>457200</xdr:colOff>
      <xdr:row>59</xdr:row>
      <xdr:rowOff>159748</xdr:rowOff>
    </xdr:to>
    <xdr:sp macro="" textlink="">
      <xdr:nvSpPr>
        <xdr:cNvPr id="344" name="円/楕円 343"/>
        <xdr:cNvSpPr/>
      </xdr:nvSpPr>
      <xdr:spPr>
        <a:xfrm>
          <a:off x="16129000" y="101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169925</xdr:rowOff>
    </xdr:from>
    <xdr:ext cx="736600" cy="259045"/>
    <xdr:sp macro="" textlink="">
      <xdr:nvSpPr>
        <xdr:cNvPr id="345" name="テキスト ボックス 344"/>
        <xdr:cNvSpPr txBox="1"/>
      </xdr:nvSpPr>
      <xdr:spPr>
        <a:xfrm>
          <a:off x="15798800" y="9942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37465</xdr:rowOff>
    </xdr:from>
    <xdr:to>
      <xdr:col>22</xdr:col>
      <xdr:colOff>254000</xdr:colOff>
      <xdr:row>59</xdr:row>
      <xdr:rowOff>139065</xdr:rowOff>
    </xdr:to>
    <xdr:sp macro="" textlink="">
      <xdr:nvSpPr>
        <xdr:cNvPr id="346" name="円/楕円 345"/>
        <xdr:cNvSpPr/>
      </xdr:nvSpPr>
      <xdr:spPr>
        <a:xfrm>
          <a:off x="15240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149242</xdr:rowOff>
    </xdr:from>
    <xdr:ext cx="762000" cy="259045"/>
    <xdr:sp macro="" textlink="">
      <xdr:nvSpPr>
        <xdr:cNvPr id="347" name="テキスト ボックス 346"/>
        <xdr:cNvSpPr txBox="1"/>
      </xdr:nvSpPr>
      <xdr:spPr>
        <a:xfrm>
          <a:off x="14909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27124</xdr:rowOff>
    </xdr:from>
    <xdr:to>
      <xdr:col>21</xdr:col>
      <xdr:colOff>50800</xdr:colOff>
      <xdr:row>59</xdr:row>
      <xdr:rowOff>128724</xdr:rowOff>
    </xdr:to>
    <xdr:sp macro="" textlink="">
      <xdr:nvSpPr>
        <xdr:cNvPr id="348" name="円/楕円 347"/>
        <xdr:cNvSpPr/>
      </xdr:nvSpPr>
      <xdr:spPr>
        <a:xfrm>
          <a:off x="143510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138901</xdr:rowOff>
    </xdr:from>
    <xdr:ext cx="762000" cy="259045"/>
    <xdr:sp macro="" textlink="">
      <xdr:nvSpPr>
        <xdr:cNvPr id="349" name="テキスト ボックス 348"/>
        <xdr:cNvSpPr txBox="1"/>
      </xdr:nvSpPr>
      <xdr:spPr>
        <a:xfrm>
          <a:off x="14020800" y="991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47806</xdr:rowOff>
    </xdr:from>
    <xdr:to>
      <xdr:col>19</xdr:col>
      <xdr:colOff>533400</xdr:colOff>
      <xdr:row>59</xdr:row>
      <xdr:rowOff>149406</xdr:rowOff>
    </xdr:to>
    <xdr:sp macro="" textlink="">
      <xdr:nvSpPr>
        <xdr:cNvPr id="350" name="円/楕円 349"/>
        <xdr:cNvSpPr/>
      </xdr:nvSpPr>
      <xdr:spPr>
        <a:xfrm>
          <a:off x="134620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159583</xdr:rowOff>
    </xdr:from>
    <xdr:ext cx="762000" cy="259045"/>
    <xdr:sp macro="" textlink="">
      <xdr:nvSpPr>
        <xdr:cNvPr id="351" name="テキスト ボックス 350"/>
        <xdr:cNvSpPr txBox="1"/>
      </xdr:nvSpPr>
      <xdr:spPr>
        <a:xfrm>
          <a:off x="13131800" y="993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前年度と比べると</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ポイント改善しているが類似団体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を下回っている状況である。</a:t>
          </a:r>
          <a:r>
            <a:rPr kumimoji="1" lang="ja-JP" altLang="en-US" sz="1100">
              <a:solidFill>
                <a:schemeClr val="dk1"/>
              </a:solidFill>
              <a:effectLst/>
              <a:latin typeface="+mn-lt"/>
              <a:ea typeface="+mn-ea"/>
              <a:cs typeface="+mn-cs"/>
            </a:rPr>
            <a:t>公債費については減税補てん債や合併当初に借入した合併特例債の償還終了により前年度より減額となっているものの、今後も</a:t>
          </a:r>
          <a:r>
            <a:rPr kumimoji="1" lang="ja-JP" altLang="ja-JP" sz="1100">
              <a:solidFill>
                <a:schemeClr val="dk1"/>
              </a:solidFill>
              <a:effectLst/>
              <a:latin typeface="+mn-lt"/>
              <a:ea typeface="+mn-ea"/>
              <a:cs typeface="+mn-cs"/>
            </a:rPr>
            <a:t>下水道・簡易水道・病院事業会計への公債費財源繰出金の増加による数値の上昇</a:t>
          </a:r>
          <a:r>
            <a:rPr kumimoji="1" lang="ja-JP" altLang="en-US" sz="1100">
              <a:solidFill>
                <a:schemeClr val="dk1"/>
              </a:solidFill>
              <a:effectLst/>
              <a:latin typeface="+mn-lt"/>
              <a:ea typeface="+mn-ea"/>
              <a:cs typeface="+mn-cs"/>
            </a:rPr>
            <a:t>が見込まれるため、</a:t>
          </a:r>
          <a:r>
            <a:rPr kumimoji="1" lang="ja-JP" altLang="ja-JP" sz="1100">
              <a:solidFill>
                <a:schemeClr val="dk1"/>
              </a:solidFill>
              <a:effectLst/>
              <a:latin typeface="+mn-lt"/>
              <a:ea typeface="+mn-ea"/>
              <a:cs typeface="+mn-cs"/>
            </a:rPr>
            <a:t>起債の抑制・選定を重点的に行い、適正な水準維持に努める。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2" name="直線コネクタ 381"/>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3"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4" name="直線コネクタ 383"/>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6" name="直線コネクタ 38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83759</xdr:rowOff>
    </xdr:from>
    <xdr:to>
      <xdr:col>24</xdr:col>
      <xdr:colOff>558800</xdr:colOff>
      <xdr:row>43</xdr:row>
      <xdr:rowOff>141212</xdr:rowOff>
    </xdr:to>
    <xdr:cxnSp macro="">
      <xdr:nvCxnSpPr>
        <xdr:cNvPr id="387" name="直線コネクタ 386"/>
        <xdr:cNvCxnSpPr/>
      </xdr:nvCxnSpPr>
      <xdr:spPr>
        <a:xfrm flipV="1">
          <a:off x="16179800" y="745610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151086</xdr:rowOff>
    </xdr:from>
    <xdr:ext cx="762000" cy="259045"/>
    <xdr:sp macro="" textlink="">
      <xdr:nvSpPr>
        <xdr:cNvPr id="388" name="公債費負担の状況平均値テキスト"/>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9" name="フローチャート : 判断 388"/>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141212</xdr:rowOff>
    </xdr:from>
    <xdr:to>
      <xdr:col>23</xdr:col>
      <xdr:colOff>406400</xdr:colOff>
      <xdr:row>43</xdr:row>
      <xdr:rowOff>164193</xdr:rowOff>
    </xdr:to>
    <xdr:cxnSp macro="">
      <xdr:nvCxnSpPr>
        <xdr:cNvPr id="390" name="直線コネクタ 389"/>
        <xdr:cNvCxnSpPr/>
      </xdr:nvCxnSpPr>
      <xdr:spPr>
        <a:xfrm flipV="1">
          <a:off x="15290800" y="751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91" name="フローチャート : 判断 390"/>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6851</xdr:rowOff>
    </xdr:from>
    <xdr:ext cx="736600" cy="259045"/>
    <xdr:sp macro="" textlink="">
      <xdr:nvSpPr>
        <xdr:cNvPr id="392" name="テキスト ボックス 391"/>
        <xdr:cNvSpPr txBox="1"/>
      </xdr:nvSpPr>
      <xdr:spPr>
        <a:xfrm>
          <a:off x="15798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164193</xdr:rowOff>
    </xdr:from>
    <xdr:to>
      <xdr:col>22</xdr:col>
      <xdr:colOff>203200</xdr:colOff>
      <xdr:row>44</xdr:row>
      <xdr:rowOff>4233</xdr:rowOff>
    </xdr:to>
    <xdr:cxnSp macro="">
      <xdr:nvCxnSpPr>
        <xdr:cNvPr id="393" name="直線コネクタ 392"/>
        <xdr:cNvCxnSpPr/>
      </xdr:nvCxnSpPr>
      <xdr:spPr>
        <a:xfrm flipV="1">
          <a:off x="14401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4" name="フローチャート : 判断 393"/>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133246</xdr:rowOff>
    </xdr:from>
    <xdr:ext cx="762000" cy="259045"/>
    <xdr:sp macro="" textlink="">
      <xdr:nvSpPr>
        <xdr:cNvPr id="395" name="テキスト ボックス 394"/>
        <xdr:cNvSpPr txBox="1"/>
      </xdr:nvSpPr>
      <xdr:spPr>
        <a:xfrm>
          <a:off x="14909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164193</xdr:rowOff>
    </xdr:from>
    <xdr:to>
      <xdr:col>21</xdr:col>
      <xdr:colOff>0</xdr:colOff>
      <xdr:row>44</xdr:row>
      <xdr:rowOff>4233</xdr:rowOff>
    </xdr:to>
    <xdr:cxnSp macro="">
      <xdr:nvCxnSpPr>
        <xdr:cNvPr id="396" name="直線コネクタ 395"/>
        <xdr:cNvCxnSpPr/>
      </xdr:nvCxnSpPr>
      <xdr:spPr>
        <a:xfrm>
          <a:off x="13512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7" name="フローチャート : 判断 396"/>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65210</xdr:rowOff>
    </xdr:from>
    <xdr:ext cx="762000" cy="259045"/>
    <xdr:sp macro="" textlink="">
      <xdr:nvSpPr>
        <xdr:cNvPr id="398" name="テキスト ボックス 397"/>
        <xdr:cNvSpPr txBox="1"/>
      </xdr:nvSpPr>
      <xdr:spPr>
        <a:xfrm>
          <a:off x="14020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9" name="フローチャート : 判断 398"/>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400" name="テキスト ボックス 399"/>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32959</xdr:rowOff>
    </xdr:from>
    <xdr:to>
      <xdr:col>24</xdr:col>
      <xdr:colOff>609600</xdr:colOff>
      <xdr:row>43</xdr:row>
      <xdr:rowOff>134559</xdr:rowOff>
    </xdr:to>
    <xdr:sp macro="" textlink="">
      <xdr:nvSpPr>
        <xdr:cNvPr id="406" name="円/楕円 405"/>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5036</xdr:rowOff>
    </xdr:from>
    <xdr:ext cx="762000" cy="259045"/>
    <xdr:sp macro="" textlink="">
      <xdr:nvSpPr>
        <xdr:cNvPr id="407" name="公債費負担の状況該当値テキスト"/>
        <xdr:cNvSpPr txBox="1"/>
      </xdr:nvSpPr>
      <xdr:spPr>
        <a:xfrm>
          <a:off x="17106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90412</xdr:rowOff>
    </xdr:from>
    <xdr:to>
      <xdr:col>23</xdr:col>
      <xdr:colOff>457200</xdr:colOff>
      <xdr:row>44</xdr:row>
      <xdr:rowOff>20562</xdr:rowOff>
    </xdr:to>
    <xdr:sp macro="" textlink="">
      <xdr:nvSpPr>
        <xdr:cNvPr id="408" name="円/楕円 407"/>
        <xdr:cNvSpPr/>
      </xdr:nvSpPr>
      <xdr:spPr>
        <a:xfrm>
          <a:off x="16129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5339</xdr:rowOff>
    </xdr:from>
    <xdr:ext cx="736600" cy="259045"/>
    <xdr:sp macro="" textlink="">
      <xdr:nvSpPr>
        <xdr:cNvPr id="409" name="テキスト ボックス 408"/>
        <xdr:cNvSpPr txBox="1"/>
      </xdr:nvSpPr>
      <xdr:spPr>
        <a:xfrm>
          <a:off x="15798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113393</xdr:rowOff>
    </xdr:from>
    <xdr:to>
      <xdr:col>22</xdr:col>
      <xdr:colOff>254000</xdr:colOff>
      <xdr:row>44</xdr:row>
      <xdr:rowOff>43543</xdr:rowOff>
    </xdr:to>
    <xdr:sp macro="" textlink="">
      <xdr:nvSpPr>
        <xdr:cNvPr id="410" name="円/楕円 409"/>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28320</xdr:rowOff>
    </xdr:from>
    <xdr:ext cx="762000" cy="259045"/>
    <xdr:sp macro="" textlink="">
      <xdr:nvSpPr>
        <xdr:cNvPr id="411" name="テキスト ボックス 410"/>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12" name="円/楕円 411"/>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13" name="テキスト ボックス 412"/>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414" name="円/楕円 413"/>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53720</xdr:rowOff>
    </xdr:from>
    <xdr:ext cx="762000" cy="259045"/>
    <xdr:sp macro="" textlink="">
      <xdr:nvSpPr>
        <xdr:cNvPr id="415" name="テキスト ボックス 414"/>
        <xdr:cNvSpPr txBox="1"/>
      </xdr:nvSpPr>
      <xdr:spPr>
        <a:xfrm>
          <a:off x="13131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前年度に引き続き</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％を下回っている。主な要因としては、従来からの起債抑制策、交付税算入率の高い有利な起債借入の推進、基金への積立による充当可能基金の増額等があげられる。</a:t>
          </a:r>
          <a:endParaRPr lang="ja-JP" altLang="ja-JP" sz="1400">
            <a:effectLst/>
          </a:endParaRPr>
        </a:p>
        <a:p>
          <a:r>
            <a:rPr kumimoji="1" lang="ja-JP" altLang="ja-JP" sz="1100">
              <a:solidFill>
                <a:schemeClr val="dk1"/>
              </a:solidFill>
              <a:effectLst/>
              <a:latin typeface="+mn-lt"/>
              <a:ea typeface="+mn-ea"/>
              <a:cs typeface="+mn-cs"/>
            </a:rPr>
            <a:t>今後も徹底した起債の抑制・選定を重点的に行い、公債費等の義務的経費を削減し、後世への負担を少しでも軽減するよう、行政改革に努め、財政の健全化を図る。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4" name="直線コネクタ 443"/>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5"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6" name="直線コネクタ 445"/>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49" name="将来負担の状況平均値テキスト"/>
        <xdr:cNvSpPr txBox="1"/>
      </xdr:nvSpPr>
      <xdr:spPr>
        <a:xfrm>
          <a:off x="17106900" y="255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50" name="フローチャート : 判断 449"/>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2" name="テキスト ボックス 451"/>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1355</xdr:rowOff>
    </xdr:from>
    <xdr:to>
      <xdr:col>22</xdr:col>
      <xdr:colOff>254000</xdr:colOff>
      <xdr:row>16</xdr:row>
      <xdr:rowOff>102955</xdr:rowOff>
    </xdr:to>
    <xdr:sp macro="" textlink="">
      <xdr:nvSpPr>
        <xdr:cNvPr id="453" name="フローチャート : 判断 452"/>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4" name="テキスト ボックス 453"/>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96266</xdr:rowOff>
    </xdr:from>
    <xdr:to>
      <xdr:col>21</xdr:col>
      <xdr:colOff>50800</xdr:colOff>
      <xdr:row>17</xdr:row>
      <xdr:rowOff>26416</xdr:rowOff>
    </xdr:to>
    <xdr:sp macro="" textlink="">
      <xdr:nvSpPr>
        <xdr:cNvPr id="455" name="フローチャート : 判断 454"/>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6" name="テキスト ボックス 455"/>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7" name="フローチャート : 判断 456"/>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58" name="テキスト ボックス 457"/>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90085</xdr:rowOff>
    </xdr:from>
    <xdr:to>
      <xdr:col>19</xdr:col>
      <xdr:colOff>533400</xdr:colOff>
      <xdr:row>15</xdr:row>
      <xdr:rowOff>20235</xdr:rowOff>
    </xdr:to>
    <xdr:sp macro="" textlink="">
      <xdr:nvSpPr>
        <xdr:cNvPr id="464" name="円/楕円 463"/>
        <xdr:cNvSpPr/>
      </xdr:nvSpPr>
      <xdr:spPr>
        <a:xfrm>
          <a:off x="13462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30412</xdr:rowOff>
    </xdr:from>
    <xdr:ext cx="762000" cy="259045"/>
    <xdr:sp macro="" textlink="">
      <xdr:nvSpPr>
        <xdr:cNvPr id="465" name="テキスト ボックス 464"/>
        <xdr:cNvSpPr txBox="1"/>
      </xdr:nvSpPr>
      <xdr:spPr>
        <a:xfrm>
          <a:off x="13131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42,158
41,690
243.54
20,194,611
19,501,903
448,880
13,151,889
18,770,842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類似団体・全国平均と比較して低い水準で推移しており、平成</a:t>
          </a:r>
          <a:r>
            <a:rPr kumimoji="1" lang="en-US" altLang="ja-JP" sz="1100">
              <a:latin typeface="ＭＳ Ｐゴシック"/>
            </a:rPr>
            <a:t>27</a:t>
          </a:r>
          <a:r>
            <a:rPr kumimoji="1" lang="ja-JP" altLang="en-US" sz="1100">
              <a:latin typeface="ＭＳ Ｐゴシック"/>
            </a:rPr>
            <a:t>年度は前年度から</a:t>
          </a:r>
          <a:r>
            <a:rPr kumimoji="1" lang="en-US" altLang="ja-JP" sz="1100">
              <a:latin typeface="ＭＳ Ｐゴシック"/>
            </a:rPr>
            <a:t>0.5</a:t>
          </a:r>
          <a:r>
            <a:rPr kumimoji="1" lang="ja-JP" altLang="en-US" sz="1100">
              <a:latin typeface="ＭＳ Ｐゴシック"/>
            </a:rPr>
            <a:t>ポイント減少となっている。今後も「集中改革プラン」に基づき中長期的な視野にたった職員採用計画による定員管理を引き続き実施し、人件費の抑制に努める。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107950</xdr:rowOff>
    </xdr:from>
    <xdr:to>
      <xdr:col>7</xdr:col>
      <xdr:colOff>15875</xdr:colOff>
      <xdr:row>34</xdr:row>
      <xdr:rowOff>0</xdr:rowOff>
    </xdr:to>
    <xdr:cxnSp macro="">
      <xdr:nvCxnSpPr>
        <xdr:cNvPr id="66" name="直線コネクタ 65"/>
        <xdr:cNvCxnSpPr/>
      </xdr:nvCxnSpPr>
      <xdr:spPr>
        <a:xfrm flipV="1">
          <a:off x="3987800" y="5765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44450</xdr:rowOff>
    </xdr:from>
    <xdr:to>
      <xdr:col>5</xdr:col>
      <xdr:colOff>549275</xdr:colOff>
      <xdr:row>34</xdr:row>
      <xdr:rowOff>0</xdr:rowOff>
    </xdr:to>
    <xdr:cxnSp macro="">
      <xdr:nvCxnSpPr>
        <xdr:cNvPr id="69" name="直線コネクタ 68"/>
        <xdr:cNvCxnSpPr/>
      </xdr:nvCxnSpPr>
      <xdr:spPr>
        <a:xfrm>
          <a:off x="3098800" y="5702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44450</xdr:rowOff>
    </xdr:from>
    <xdr:to>
      <xdr:col>4</xdr:col>
      <xdr:colOff>346075</xdr:colOff>
      <xdr:row>34</xdr:row>
      <xdr:rowOff>88900</xdr:rowOff>
    </xdr:to>
    <xdr:cxnSp macro="">
      <xdr:nvCxnSpPr>
        <xdr:cNvPr id="72" name="直線コネクタ 71"/>
        <xdr:cNvCxnSpPr/>
      </xdr:nvCxnSpPr>
      <xdr:spPr>
        <a:xfrm flipV="1">
          <a:off x="2209800" y="5702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88900</xdr:rowOff>
    </xdr:from>
    <xdr:to>
      <xdr:col>3</xdr:col>
      <xdr:colOff>142875</xdr:colOff>
      <xdr:row>34</xdr:row>
      <xdr:rowOff>114300</xdr:rowOff>
    </xdr:to>
    <xdr:cxnSp macro="">
      <xdr:nvCxnSpPr>
        <xdr:cNvPr id="75" name="直線コネクタ 74"/>
        <xdr:cNvCxnSpPr/>
      </xdr:nvCxnSpPr>
      <xdr:spPr>
        <a:xfrm flipV="1">
          <a:off x="1320800" y="591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57150</xdr:rowOff>
    </xdr:from>
    <xdr:to>
      <xdr:col>7</xdr:col>
      <xdr:colOff>66675</xdr:colOff>
      <xdr:row>33</xdr:row>
      <xdr:rowOff>158750</xdr:rowOff>
    </xdr:to>
    <xdr:sp macro="" textlink="">
      <xdr:nvSpPr>
        <xdr:cNvPr id="85" name="円/楕円 84"/>
        <xdr:cNvSpPr/>
      </xdr:nvSpPr>
      <xdr:spPr>
        <a:xfrm>
          <a:off x="4775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137177</xdr:rowOff>
    </xdr:from>
    <xdr:ext cx="762000" cy="259045"/>
    <xdr:sp macro="" textlink="">
      <xdr:nvSpPr>
        <xdr:cNvPr id="86" name="人件費該当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120650</xdr:rowOff>
    </xdr:from>
    <xdr:to>
      <xdr:col>5</xdr:col>
      <xdr:colOff>600075</xdr:colOff>
      <xdr:row>34</xdr:row>
      <xdr:rowOff>50800</xdr:rowOff>
    </xdr:to>
    <xdr:sp macro="" textlink="">
      <xdr:nvSpPr>
        <xdr:cNvPr id="87" name="円/楕円 86"/>
        <xdr:cNvSpPr/>
      </xdr:nvSpPr>
      <xdr:spPr>
        <a:xfrm>
          <a:off x="3937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60977</xdr:rowOff>
    </xdr:from>
    <xdr:ext cx="736600" cy="259045"/>
    <xdr:sp macro="" textlink="">
      <xdr:nvSpPr>
        <xdr:cNvPr id="88" name="テキスト ボックス 87"/>
        <xdr:cNvSpPr txBox="1"/>
      </xdr:nvSpPr>
      <xdr:spPr>
        <a:xfrm>
          <a:off x="3606800" y="554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165100</xdr:rowOff>
    </xdr:from>
    <xdr:to>
      <xdr:col>4</xdr:col>
      <xdr:colOff>396875</xdr:colOff>
      <xdr:row>33</xdr:row>
      <xdr:rowOff>95250</xdr:rowOff>
    </xdr:to>
    <xdr:sp macro="" textlink="">
      <xdr:nvSpPr>
        <xdr:cNvPr id="89" name="円/楕円 88"/>
        <xdr:cNvSpPr/>
      </xdr:nvSpPr>
      <xdr:spPr>
        <a:xfrm>
          <a:off x="3048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105427</xdr:rowOff>
    </xdr:from>
    <xdr:ext cx="762000" cy="259045"/>
    <xdr:sp macro="" textlink="">
      <xdr:nvSpPr>
        <xdr:cNvPr id="90" name="テキスト ボックス 89"/>
        <xdr:cNvSpPr txBox="1"/>
      </xdr:nvSpPr>
      <xdr:spPr>
        <a:xfrm>
          <a:off x="2717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38100</xdr:rowOff>
    </xdr:from>
    <xdr:to>
      <xdr:col>3</xdr:col>
      <xdr:colOff>193675</xdr:colOff>
      <xdr:row>34</xdr:row>
      <xdr:rowOff>139700</xdr:rowOff>
    </xdr:to>
    <xdr:sp macro="" textlink="">
      <xdr:nvSpPr>
        <xdr:cNvPr id="91" name="円/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63500</xdr:rowOff>
    </xdr:from>
    <xdr:to>
      <xdr:col>1</xdr:col>
      <xdr:colOff>676275</xdr:colOff>
      <xdr:row>34</xdr:row>
      <xdr:rowOff>165100</xdr:rowOff>
    </xdr:to>
    <xdr:sp macro="" textlink="">
      <xdr:nvSpPr>
        <xdr:cNvPr id="93" name="円/楕円 92"/>
        <xdr:cNvSpPr/>
      </xdr:nvSpPr>
      <xdr:spPr>
        <a:xfrm>
          <a:off x="1270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3827</xdr:rowOff>
    </xdr:from>
    <xdr:ext cx="762000" cy="259045"/>
    <xdr:sp macro="" textlink="">
      <xdr:nvSpPr>
        <xdr:cNvPr id="94" name="テキスト ボックス 93"/>
        <xdr:cNvSpPr txBox="1"/>
      </xdr:nvSpPr>
      <xdr:spPr>
        <a:xfrm>
          <a:off x="939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物件費については類似団体平均より高い水準で推移している。平成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年度と比較して増加している要因は、委託料の増加である。行政事務全般の見直しと施設管理委託の検討・見直しを行い、経費の節減に努める。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152400</xdr:rowOff>
    </xdr:from>
    <xdr:to>
      <xdr:col>24</xdr:col>
      <xdr:colOff>31750</xdr:colOff>
      <xdr:row>18</xdr:row>
      <xdr:rowOff>165100</xdr:rowOff>
    </xdr:to>
    <xdr:cxnSp macro="">
      <xdr:nvCxnSpPr>
        <xdr:cNvPr id="127" name="直線コネクタ 126"/>
        <xdr:cNvCxnSpPr/>
      </xdr:nvCxnSpPr>
      <xdr:spPr>
        <a:xfrm>
          <a:off x="15671800" y="3238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114300</xdr:rowOff>
    </xdr:from>
    <xdr:to>
      <xdr:col>22</xdr:col>
      <xdr:colOff>565150</xdr:colOff>
      <xdr:row>18</xdr:row>
      <xdr:rowOff>152400</xdr:rowOff>
    </xdr:to>
    <xdr:cxnSp macro="">
      <xdr:nvCxnSpPr>
        <xdr:cNvPr id="130" name="直線コネクタ 129"/>
        <xdr:cNvCxnSpPr/>
      </xdr:nvCxnSpPr>
      <xdr:spPr>
        <a:xfrm>
          <a:off x="14782800" y="320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101600</xdr:rowOff>
    </xdr:from>
    <xdr:to>
      <xdr:col>21</xdr:col>
      <xdr:colOff>361950</xdr:colOff>
      <xdr:row>18</xdr:row>
      <xdr:rowOff>114300</xdr:rowOff>
    </xdr:to>
    <xdr:cxnSp macro="">
      <xdr:nvCxnSpPr>
        <xdr:cNvPr id="133" name="直線コネクタ 132"/>
        <xdr:cNvCxnSpPr/>
      </xdr:nvCxnSpPr>
      <xdr:spPr>
        <a:xfrm>
          <a:off x="13893800" y="318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158750</xdr:rowOff>
    </xdr:from>
    <xdr:to>
      <xdr:col>20</xdr:col>
      <xdr:colOff>158750</xdr:colOff>
      <xdr:row>18</xdr:row>
      <xdr:rowOff>101600</xdr:rowOff>
    </xdr:to>
    <xdr:cxnSp macro="">
      <xdr:nvCxnSpPr>
        <xdr:cNvPr id="136" name="直線コネクタ 135"/>
        <xdr:cNvCxnSpPr/>
      </xdr:nvCxnSpPr>
      <xdr:spPr>
        <a:xfrm>
          <a:off x="13004800" y="307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114300</xdr:rowOff>
    </xdr:from>
    <xdr:to>
      <xdr:col>24</xdr:col>
      <xdr:colOff>82550</xdr:colOff>
      <xdr:row>19</xdr:row>
      <xdr:rowOff>44450</xdr:rowOff>
    </xdr:to>
    <xdr:sp macro="" textlink="">
      <xdr:nvSpPr>
        <xdr:cNvPr id="146" name="円/楕円 145"/>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86377</xdr:rowOff>
    </xdr:from>
    <xdr:ext cx="762000" cy="259045"/>
    <xdr:sp macro="" textlink="">
      <xdr:nvSpPr>
        <xdr:cNvPr id="147"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101600</xdr:rowOff>
    </xdr:from>
    <xdr:to>
      <xdr:col>22</xdr:col>
      <xdr:colOff>615950</xdr:colOff>
      <xdr:row>19</xdr:row>
      <xdr:rowOff>31750</xdr:rowOff>
    </xdr:to>
    <xdr:sp macro="" textlink="">
      <xdr:nvSpPr>
        <xdr:cNvPr id="148" name="円/楕円 147"/>
        <xdr:cNvSpPr/>
      </xdr:nvSpPr>
      <xdr:spPr>
        <a:xfrm>
          <a:off x="15621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16527</xdr:rowOff>
    </xdr:from>
    <xdr:ext cx="736600" cy="259045"/>
    <xdr:sp macro="" textlink="">
      <xdr:nvSpPr>
        <xdr:cNvPr id="149" name="テキスト ボックス 148"/>
        <xdr:cNvSpPr txBox="1"/>
      </xdr:nvSpPr>
      <xdr:spPr>
        <a:xfrm>
          <a:off x="15290800" y="32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63500</xdr:rowOff>
    </xdr:from>
    <xdr:to>
      <xdr:col>21</xdr:col>
      <xdr:colOff>412750</xdr:colOff>
      <xdr:row>18</xdr:row>
      <xdr:rowOff>165100</xdr:rowOff>
    </xdr:to>
    <xdr:sp macro="" textlink="">
      <xdr:nvSpPr>
        <xdr:cNvPr id="150" name="円/楕円 149"/>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149877</xdr:rowOff>
    </xdr:from>
    <xdr:ext cx="762000" cy="259045"/>
    <xdr:sp macro="" textlink="">
      <xdr:nvSpPr>
        <xdr:cNvPr id="151" name="テキスト ボックス 150"/>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50800</xdr:rowOff>
    </xdr:from>
    <xdr:to>
      <xdr:col>20</xdr:col>
      <xdr:colOff>209550</xdr:colOff>
      <xdr:row>18</xdr:row>
      <xdr:rowOff>152400</xdr:rowOff>
    </xdr:to>
    <xdr:sp macro="" textlink="">
      <xdr:nvSpPr>
        <xdr:cNvPr id="152" name="円/楕円 151"/>
        <xdr:cNvSpPr/>
      </xdr:nvSpPr>
      <xdr:spPr>
        <a:xfrm>
          <a:off x="13843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137177</xdr:rowOff>
    </xdr:from>
    <xdr:ext cx="762000" cy="259045"/>
    <xdr:sp macro="" textlink="">
      <xdr:nvSpPr>
        <xdr:cNvPr id="153" name="テキスト ボックス 152"/>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107950</xdr:rowOff>
    </xdr:from>
    <xdr:to>
      <xdr:col>19</xdr:col>
      <xdr:colOff>6350</xdr:colOff>
      <xdr:row>18</xdr:row>
      <xdr:rowOff>38100</xdr:rowOff>
    </xdr:to>
    <xdr:sp macro="" textlink="">
      <xdr:nvSpPr>
        <xdr:cNvPr id="154" name="円/楕円 153"/>
        <xdr:cNvSpPr/>
      </xdr:nvSpPr>
      <xdr:spPr>
        <a:xfrm>
          <a:off x="12954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22877</xdr:rowOff>
    </xdr:from>
    <xdr:ext cx="762000" cy="259045"/>
    <xdr:sp macro="" textlink="">
      <xdr:nvSpPr>
        <xdr:cNvPr id="155" name="テキスト ボックス 154"/>
        <xdr:cNvSpPr txBox="1"/>
      </xdr:nvSpPr>
      <xdr:spPr>
        <a:xfrm>
          <a:off x="12623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類似団体平均よりも低い水準となっている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全国平均を上回る高齢化（</a:t>
          </a:r>
          <a:r>
            <a:rPr kumimoji="1" lang="en-US" altLang="ja-JP" sz="1100">
              <a:solidFill>
                <a:schemeClr val="dk1"/>
              </a:solidFill>
              <a:effectLst/>
              <a:latin typeface="+mn-lt"/>
              <a:ea typeface="+mn-ea"/>
              <a:cs typeface="+mn-cs"/>
            </a:rPr>
            <a:t>H28.3</a:t>
          </a:r>
          <a:r>
            <a:rPr kumimoji="1" lang="ja-JP" altLang="ja-JP" sz="1100">
              <a:solidFill>
                <a:schemeClr val="dk1"/>
              </a:solidFill>
              <a:effectLst/>
              <a:latin typeface="+mn-lt"/>
              <a:ea typeface="+mn-ea"/>
              <a:cs typeface="+mn-cs"/>
            </a:rPr>
            <a:t>末現在</a:t>
          </a:r>
          <a:r>
            <a:rPr kumimoji="1" lang="en-US" altLang="ja-JP" sz="1100">
              <a:solidFill>
                <a:schemeClr val="dk1"/>
              </a:solidFill>
              <a:effectLst/>
              <a:latin typeface="+mn-lt"/>
              <a:ea typeface="+mn-ea"/>
              <a:cs typeface="+mn-cs"/>
            </a:rPr>
            <a:t>34.5</a:t>
          </a:r>
          <a:r>
            <a:rPr kumimoji="1" lang="ja-JP" altLang="ja-JP" sz="1100">
              <a:solidFill>
                <a:schemeClr val="dk1"/>
              </a:solidFill>
              <a:effectLst/>
              <a:latin typeface="+mn-lt"/>
              <a:ea typeface="+mn-ea"/>
              <a:cs typeface="+mn-cs"/>
            </a:rPr>
            <a:t>％）が進行する本市において、扶助費は社会保障費の増加等により、今後大幅な増加が見込まれる。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102507</xdr:rowOff>
    </xdr:to>
    <xdr:cxnSp macro="">
      <xdr:nvCxnSpPr>
        <xdr:cNvPr id="190" name="直線コネクタ 189"/>
        <xdr:cNvCxnSpPr/>
      </xdr:nvCxnSpPr>
      <xdr:spPr>
        <a:xfrm>
          <a:off x="3987800" y="95159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56</xdr:row>
      <xdr:rowOff>12700</xdr:rowOff>
    </xdr:to>
    <xdr:cxnSp macro="">
      <xdr:nvCxnSpPr>
        <xdr:cNvPr id="193" name="直線コネクタ 192"/>
        <xdr:cNvCxnSpPr/>
      </xdr:nvCxnSpPr>
      <xdr:spPr>
        <a:xfrm flipV="1">
          <a:off x="3098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56</xdr:row>
      <xdr:rowOff>12700</xdr:rowOff>
    </xdr:to>
    <xdr:cxnSp macro="">
      <xdr:nvCxnSpPr>
        <xdr:cNvPr id="196" name="直線コネクタ 195"/>
        <xdr:cNvCxnSpPr/>
      </xdr:nvCxnSpPr>
      <xdr:spPr>
        <a:xfrm>
          <a:off x="2209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86178</xdr:rowOff>
    </xdr:to>
    <xdr:cxnSp macro="">
      <xdr:nvCxnSpPr>
        <xdr:cNvPr id="199" name="直線コネクタ 198"/>
        <xdr:cNvCxnSpPr/>
      </xdr:nvCxnSpPr>
      <xdr:spPr>
        <a:xfrm>
          <a:off x="1320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9" name="円/楕円 208"/>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10"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1" name="円/楕円 210"/>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2" name="テキスト ボックス 211"/>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5" name="円/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6" name="テキスト ボックス 215"/>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7" name="円/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8" name="テキスト ボックス 217"/>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平均より高い水準にあるのは、繰出金の増加が主な原因である。今後も医療費の増大に伴う国民健康保険事業・後期高齢者医療事業に対する繰出や、公営企業債の元利償還金に対する繰出が増加する見込みであるため、引き続き経費の節減に取り組み、一般会計の負担を減らす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82550</xdr:rowOff>
    </xdr:from>
    <xdr:to>
      <xdr:col>24</xdr:col>
      <xdr:colOff>31750</xdr:colOff>
      <xdr:row>61</xdr:row>
      <xdr:rowOff>158750</xdr:rowOff>
    </xdr:to>
    <xdr:cxnSp macro="">
      <xdr:nvCxnSpPr>
        <xdr:cNvPr id="251" name="直線コネクタ 250"/>
        <xdr:cNvCxnSpPr/>
      </xdr:nvCxnSpPr>
      <xdr:spPr>
        <a:xfrm>
          <a:off x="15671800" y="10541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76200</xdr:rowOff>
    </xdr:from>
    <xdr:to>
      <xdr:col>22</xdr:col>
      <xdr:colOff>565150</xdr:colOff>
      <xdr:row>61</xdr:row>
      <xdr:rowOff>82550</xdr:rowOff>
    </xdr:to>
    <xdr:cxnSp macro="">
      <xdr:nvCxnSpPr>
        <xdr:cNvPr id="254" name="直線コネクタ 253"/>
        <xdr:cNvCxnSpPr/>
      </xdr:nvCxnSpPr>
      <xdr:spPr>
        <a:xfrm>
          <a:off x="14782800" y="10363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76200</xdr:rowOff>
    </xdr:from>
    <xdr:to>
      <xdr:col>21</xdr:col>
      <xdr:colOff>361950</xdr:colOff>
      <xdr:row>61</xdr:row>
      <xdr:rowOff>44450</xdr:rowOff>
    </xdr:to>
    <xdr:cxnSp macro="">
      <xdr:nvCxnSpPr>
        <xdr:cNvPr id="257" name="直線コネクタ 256"/>
        <xdr:cNvCxnSpPr/>
      </xdr:nvCxnSpPr>
      <xdr:spPr>
        <a:xfrm flipV="1">
          <a:off x="13893800" y="10363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139700</xdr:rowOff>
    </xdr:from>
    <xdr:to>
      <xdr:col>20</xdr:col>
      <xdr:colOff>158750</xdr:colOff>
      <xdr:row>61</xdr:row>
      <xdr:rowOff>44450</xdr:rowOff>
    </xdr:to>
    <xdr:cxnSp macro="">
      <xdr:nvCxnSpPr>
        <xdr:cNvPr id="260" name="直線コネクタ 259"/>
        <xdr:cNvCxnSpPr/>
      </xdr:nvCxnSpPr>
      <xdr:spPr>
        <a:xfrm>
          <a:off x="13004800" y="1042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107950</xdr:rowOff>
    </xdr:from>
    <xdr:to>
      <xdr:col>24</xdr:col>
      <xdr:colOff>82550</xdr:colOff>
      <xdr:row>62</xdr:row>
      <xdr:rowOff>38100</xdr:rowOff>
    </xdr:to>
    <xdr:sp macro="" textlink="">
      <xdr:nvSpPr>
        <xdr:cNvPr id="270" name="円/楕円 269"/>
        <xdr:cNvSpPr/>
      </xdr:nvSpPr>
      <xdr:spPr>
        <a:xfrm>
          <a:off x="164592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16527</xdr:rowOff>
    </xdr:from>
    <xdr:ext cx="762000" cy="259045"/>
    <xdr:sp macro="" textlink="">
      <xdr:nvSpPr>
        <xdr:cNvPr id="271" name="その他該当値テキスト"/>
        <xdr:cNvSpPr txBox="1"/>
      </xdr:nvSpPr>
      <xdr:spPr>
        <a:xfrm>
          <a:off x="16598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31750</xdr:rowOff>
    </xdr:from>
    <xdr:to>
      <xdr:col>22</xdr:col>
      <xdr:colOff>615950</xdr:colOff>
      <xdr:row>61</xdr:row>
      <xdr:rowOff>133350</xdr:rowOff>
    </xdr:to>
    <xdr:sp macro="" textlink="">
      <xdr:nvSpPr>
        <xdr:cNvPr id="272" name="円/楕円 271"/>
        <xdr:cNvSpPr/>
      </xdr:nvSpPr>
      <xdr:spPr>
        <a:xfrm>
          <a:off x="15621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118127</xdr:rowOff>
    </xdr:from>
    <xdr:ext cx="736600" cy="259045"/>
    <xdr:sp macro="" textlink="">
      <xdr:nvSpPr>
        <xdr:cNvPr id="273" name="テキスト ボックス 272"/>
        <xdr:cNvSpPr txBox="1"/>
      </xdr:nvSpPr>
      <xdr:spPr>
        <a:xfrm>
          <a:off x="15290800" y="1057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25400</xdr:rowOff>
    </xdr:from>
    <xdr:to>
      <xdr:col>21</xdr:col>
      <xdr:colOff>412750</xdr:colOff>
      <xdr:row>60</xdr:row>
      <xdr:rowOff>127000</xdr:rowOff>
    </xdr:to>
    <xdr:sp macro="" textlink="">
      <xdr:nvSpPr>
        <xdr:cNvPr id="274" name="円/楕円 273"/>
        <xdr:cNvSpPr/>
      </xdr:nvSpPr>
      <xdr:spPr>
        <a:xfrm>
          <a:off x="14732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111777</xdr:rowOff>
    </xdr:from>
    <xdr:ext cx="762000" cy="259045"/>
    <xdr:sp macro="" textlink="">
      <xdr:nvSpPr>
        <xdr:cNvPr id="275" name="テキスト ボックス 274"/>
        <xdr:cNvSpPr txBox="1"/>
      </xdr:nvSpPr>
      <xdr:spPr>
        <a:xfrm>
          <a:off x="14401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165100</xdr:rowOff>
    </xdr:from>
    <xdr:to>
      <xdr:col>20</xdr:col>
      <xdr:colOff>209550</xdr:colOff>
      <xdr:row>61</xdr:row>
      <xdr:rowOff>95250</xdr:rowOff>
    </xdr:to>
    <xdr:sp macro="" textlink="">
      <xdr:nvSpPr>
        <xdr:cNvPr id="276" name="円/楕円 275"/>
        <xdr:cNvSpPr/>
      </xdr:nvSpPr>
      <xdr:spPr>
        <a:xfrm>
          <a:off x="13843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80027</xdr:rowOff>
    </xdr:from>
    <xdr:ext cx="762000" cy="259045"/>
    <xdr:sp macro="" textlink="">
      <xdr:nvSpPr>
        <xdr:cNvPr id="277" name="テキスト ボックス 2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88900</xdr:rowOff>
    </xdr:from>
    <xdr:to>
      <xdr:col>19</xdr:col>
      <xdr:colOff>6350</xdr:colOff>
      <xdr:row>61</xdr:row>
      <xdr:rowOff>19050</xdr:rowOff>
    </xdr:to>
    <xdr:sp macro="" textlink="">
      <xdr:nvSpPr>
        <xdr:cNvPr id="278" name="円/楕円 277"/>
        <xdr:cNvSpPr/>
      </xdr:nvSpPr>
      <xdr:spPr>
        <a:xfrm>
          <a:off x="12954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3827</xdr:rowOff>
    </xdr:from>
    <xdr:ext cx="762000" cy="259045"/>
    <xdr:sp macro="" textlink="">
      <xdr:nvSpPr>
        <xdr:cNvPr id="279" name="テキスト ボックス 278"/>
        <xdr:cNvSpPr txBox="1"/>
      </xdr:nvSpPr>
      <xdr:spPr>
        <a:xfrm>
          <a:off x="12623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ではごみ処理業務や消防業務を一部事務組合で行っているため、それらに対する負担金があること、また病院事業に対する補助金などがあることから、類似団体平均より高い状態が続いている。今後についても一部事務組合への負担金や病院事業への補助金が継続するため、全国平均・類似団体平均より高い水準で推移するとみられ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96520</xdr:rowOff>
    </xdr:from>
    <xdr:to>
      <xdr:col>24</xdr:col>
      <xdr:colOff>31750</xdr:colOff>
      <xdr:row>36</xdr:row>
      <xdr:rowOff>111760</xdr:rowOff>
    </xdr:to>
    <xdr:cxnSp macro="">
      <xdr:nvCxnSpPr>
        <xdr:cNvPr id="312" name="直線コネクタ 311"/>
        <xdr:cNvCxnSpPr/>
      </xdr:nvCxnSpPr>
      <xdr:spPr>
        <a:xfrm>
          <a:off x="15671800" y="6268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96520</xdr:rowOff>
    </xdr:from>
    <xdr:to>
      <xdr:col>22</xdr:col>
      <xdr:colOff>565150</xdr:colOff>
      <xdr:row>36</xdr:row>
      <xdr:rowOff>149860</xdr:rowOff>
    </xdr:to>
    <xdr:cxnSp macro="">
      <xdr:nvCxnSpPr>
        <xdr:cNvPr id="315" name="直線コネクタ 314"/>
        <xdr:cNvCxnSpPr/>
      </xdr:nvCxnSpPr>
      <xdr:spPr>
        <a:xfrm flipV="1">
          <a:off x="14782800" y="626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17" name="テキスト ボックス 31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36</xdr:row>
      <xdr:rowOff>149860</xdr:rowOff>
    </xdr:to>
    <xdr:cxnSp macro="">
      <xdr:nvCxnSpPr>
        <xdr:cNvPr id="318" name="直線コネクタ 317"/>
        <xdr:cNvCxnSpPr/>
      </xdr:nvCxnSpPr>
      <xdr:spPr>
        <a:xfrm>
          <a:off x="13893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20" name="テキスト ボックス 319"/>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66040</xdr:rowOff>
    </xdr:from>
    <xdr:to>
      <xdr:col>20</xdr:col>
      <xdr:colOff>158750</xdr:colOff>
      <xdr:row>36</xdr:row>
      <xdr:rowOff>149860</xdr:rowOff>
    </xdr:to>
    <xdr:cxnSp macro="">
      <xdr:nvCxnSpPr>
        <xdr:cNvPr id="321" name="直線コネクタ 320"/>
        <xdr:cNvCxnSpPr/>
      </xdr:nvCxnSpPr>
      <xdr:spPr>
        <a:xfrm>
          <a:off x="13004800" y="6238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3" name="テキスト ボックス 322"/>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5" name="テキスト ボックス 324"/>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31" name="円/楕円 330"/>
        <xdr:cNvSpPr/>
      </xdr:nvSpPr>
      <xdr:spPr>
        <a:xfrm>
          <a:off x="16459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33037</xdr:rowOff>
    </xdr:from>
    <xdr:ext cx="762000" cy="259045"/>
    <xdr:sp macro="" textlink="">
      <xdr:nvSpPr>
        <xdr:cNvPr id="332" name="補助費等該当値テキスト"/>
        <xdr:cNvSpPr txBox="1"/>
      </xdr:nvSpPr>
      <xdr:spPr>
        <a:xfrm>
          <a:off x="16598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45720</xdr:rowOff>
    </xdr:from>
    <xdr:to>
      <xdr:col>22</xdr:col>
      <xdr:colOff>615950</xdr:colOff>
      <xdr:row>36</xdr:row>
      <xdr:rowOff>147320</xdr:rowOff>
    </xdr:to>
    <xdr:sp macro="" textlink="">
      <xdr:nvSpPr>
        <xdr:cNvPr id="333" name="円/楕円 332"/>
        <xdr:cNvSpPr/>
      </xdr:nvSpPr>
      <xdr:spPr>
        <a:xfrm>
          <a:off x="15621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132097</xdr:rowOff>
    </xdr:from>
    <xdr:ext cx="736600" cy="259045"/>
    <xdr:sp macro="" textlink="">
      <xdr:nvSpPr>
        <xdr:cNvPr id="334" name="テキスト ボックス 333"/>
        <xdr:cNvSpPr txBox="1"/>
      </xdr:nvSpPr>
      <xdr:spPr>
        <a:xfrm>
          <a:off x="15290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5" name="円/楕円 334"/>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36" name="テキスト ボックス 335"/>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7" name="円/楕円 336"/>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38" name="テキスト ボックス 33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xdr:rowOff>
    </xdr:from>
    <xdr:to>
      <xdr:col>19</xdr:col>
      <xdr:colOff>6350</xdr:colOff>
      <xdr:row>36</xdr:row>
      <xdr:rowOff>116840</xdr:rowOff>
    </xdr:to>
    <xdr:sp macro="" textlink="">
      <xdr:nvSpPr>
        <xdr:cNvPr id="339" name="円/楕円 338"/>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101617</xdr:rowOff>
    </xdr:from>
    <xdr:ext cx="762000" cy="259045"/>
    <xdr:sp macro="" textlink="">
      <xdr:nvSpPr>
        <xdr:cNvPr id="340" name="テキスト ボックス 339"/>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公債費は類似団体・全国平均より低い水準で推移している。平成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年度は臨時財政対策債の償還額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増加しているものの、減税補てん債や合併</a:t>
          </a:r>
          <a:r>
            <a:rPr kumimoji="1" lang="ja-JP" altLang="en-US" sz="1100">
              <a:solidFill>
                <a:schemeClr val="dk1"/>
              </a:solidFill>
              <a:effectLst/>
              <a:latin typeface="+mn-lt"/>
              <a:ea typeface="+mn-ea"/>
              <a:cs typeface="+mn-cs"/>
            </a:rPr>
            <a:t>当初に</a:t>
          </a:r>
          <a:r>
            <a:rPr kumimoji="1" lang="ja-JP" altLang="ja-JP" sz="1100">
              <a:solidFill>
                <a:schemeClr val="dk1"/>
              </a:solidFill>
              <a:effectLst/>
              <a:latin typeface="+mn-lt"/>
              <a:ea typeface="+mn-ea"/>
              <a:cs typeface="+mn-cs"/>
            </a:rPr>
            <a:t>借入</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合併特例債の償還終了により前年度と比較して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ポイント減少している。今後も公共施設整備の優先度を精査し、地方債の発行を抑制していく必要がある。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110998</xdr:rowOff>
    </xdr:from>
    <xdr:to>
      <xdr:col>7</xdr:col>
      <xdr:colOff>15875</xdr:colOff>
      <xdr:row>78</xdr:row>
      <xdr:rowOff>21844</xdr:rowOff>
    </xdr:to>
    <xdr:cxnSp macro="">
      <xdr:nvCxnSpPr>
        <xdr:cNvPr id="370" name="直線コネクタ 369"/>
        <xdr:cNvCxnSpPr/>
      </xdr:nvCxnSpPr>
      <xdr:spPr>
        <a:xfrm flipV="1">
          <a:off x="3987800" y="133126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78</xdr:row>
      <xdr:rowOff>21844</xdr:rowOff>
    </xdr:to>
    <xdr:cxnSp macro="">
      <xdr:nvCxnSpPr>
        <xdr:cNvPr id="373" name="直線コネクタ 372"/>
        <xdr:cNvCxnSpPr/>
      </xdr:nvCxnSpPr>
      <xdr:spPr>
        <a:xfrm>
          <a:off x="3098800" y="13353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77</xdr:row>
      <xdr:rowOff>165863</xdr:rowOff>
    </xdr:to>
    <xdr:cxnSp macro="">
      <xdr:nvCxnSpPr>
        <xdr:cNvPr id="376" name="直線コネクタ 375"/>
        <xdr:cNvCxnSpPr/>
      </xdr:nvCxnSpPr>
      <xdr:spPr>
        <a:xfrm flipV="1">
          <a:off x="2209800" y="133537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8" name="テキスト ボックス 377"/>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156718</xdr:rowOff>
    </xdr:from>
    <xdr:to>
      <xdr:col>3</xdr:col>
      <xdr:colOff>142875</xdr:colOff>
      <xdr:row>77</xdr:row>
      <xdr:rowOff>165863</xdr:rowOff>
    </xdr:to>
    <xdr:cxnSp macro="">
      <xdr:nvCxnSpPr>
        <xdr:cNvPr id="379" name="直線コネクタ 378"/>
        <xdr:cNvCxnSpPr/>
      </xdr:nvCxnSpPr>
      <xdr:spPr>
        <a:xfrm>
          <a:off x="1320800" y="133583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1" name="テキスト ボックス 38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3" name="テキスト ボックス 382"/>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60198</xdr:rowOff>
    </xdr:from>
    <xdr:to>
      <xdr:col>7</xdr:col>
      <xdr:colOff>66675</xdr:colOff>
      <xdr:row>77</xdr:row>
      <xdr:rowOff>161798</xdr:rowOff>
    </xdr:to>
    <xdr:sp macro="" textlink="">
      <xdr:nvSpPr>
        <xdr:cNvPr id="389" name="円/楕円 388"/>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76725</xdr:rowOff>
    </xdr:from>
    <xdr:ext cx="762000" cy="259045"/>
    <xdr:sp macro="" textlink="">
      <xdr:nvSpPr>
        <xdr:cNvPr id="390" name="公債費該当値テキスト"/>
        <xdr:cNvSpPr txBox="1"/>
      </xdr:nvSpPr>
      <xdr:spPr>
        <a:xfrm>
          <a:off x="4914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142494</xdr:rowOff>
    </xdr:from>
    <xdr:to>
      <xdr:col>5</xdr:col>
      <xdr:colOff>600075</xdr:colOff>
      <xdr:row>78</xdr:row>
      <xdr:rowOff>72644</xdr:rowOff>
    </xdr:to>
    <xdr:sp macro="" textlink="">
      <xdr:nvSpPr>
        <xdr:cNvPr id="391" name="円/楕円 390"/>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82821</xdr:rowOff>
    </xdr:from>
    <xdr:ext cx="736600" cy="259045"/>
    <xdr:sp macro="" textlink="">
      <xdr:nvSpPr>
        <xdr:cNvPr id="392" name="テキスト ボックス 391"/>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101346</xdr:rowOff>
    </xdr:from>
    <xdr:to>
      <xdr:col>4</xdr:col>
      <xdr:colOff>396875</xdr:colOff>
      <xdr:row>78</xdr:row>
      <xdr:rowOff>31496</xdr:rowOff>
    </xdr:to>
    <xdr:sp macro="" textlink="">
      <xdr:nvSpPr>
        <xdr:cNvPr id="393" name="円/楕円 392"/>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94" name="テキスト ボックス 393"/>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115063</xdr:rowOff>
    </xdr:from>
    <xdr:to>
      <xdr:col>3</xdr:col>
      <xdr:colOff>193675</xdr:colOff>
      <xdr:row>78</xdr:row>
      <xdr:rowOff>45213</xdr:rowOff>
    </xdr:to>
    <xdr:sp macro="" textlink="">
      <xdr:nvSpPr>
        <xdr:cNvPr id="395" name="円/楕円 394"/>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55390</xdr:rowOff>
    </xdr:from>
    <xdr:ext cx="762000" cy="259045"/>
    <xdr:sp macro="" textlink="">
      <xdr:nvSpPr>
        <xdr:cNvPr id="396" name="テキスト ボックス 395"/>
        <xdr:cNvSpPr txBox="1"/>
      </xdr:nvSpPr>
      <xdr:spPr>
        <a:xfrm>
          <a:off x="1828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97" name="円/楕円 396"/>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46245</xdr:rowOff>
    </xdr:from>
    <xdr:ext cx="762000" cy="259045"/>
    <xdr:sp macro="" textlink="">
      <xdr:nvSpPr>
        <xdr:cNvPr id="398" name="テキスト ボックス 397"/>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公債費以外に係る経常収支比率は類似団体平均より高い水準で推移している</a:t>
          </a:r>
          <a:r>
            <a:rPr kumimoji="1" lang="ja-JP" altLang="en-US" sz="1100">
              <a:solidFill>
                <a:schemeClr val="dk1"/>
              </a:solidFill>
              <a:effectLst/>
              <a:latin typeface="+mn-lt"/>
              <a:ea typeface="+mn-ea"/>
              <a:cs typeface="+mn-cs"/>
            </a:rPr>
            <a:t>。物件費や補助費等、その他が類似団体平均より高い水準にあるため、今後も引き続き経費の節減に努める。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78</xdr:row>
      <xdr:rowOff>155575</xdr:rowOff>
    </xdr:to>
    <xdr:cxnSp macro="">
      <xdr:nvCxnSpPr>
        <xdr:cNvPr id="427" name="直線コネクタ 426"/>
        <xdr:cNvCxnSpPr/>
      </xdr:nvCxnSpPr>
      <xdr:spPr>
        <a:xfrm>
          <a:off x="15671800" y="135001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46989</xdr:rowOff>
    </xdr:from>
    <xdr:to>
      <xdr:col>22</xdr:col>
      <xdr:colOff>565150</xdr:colOff>
      <xdr:row>78</xdr:row>
      <xdr:rowOff>127000</xdr:rowOff>
    </xdr:to>
    <xdr:cxnSp macro="">
      <xdr:nvCxnSpPr>
        <xdr:cNvPr id="430" name="直線コネクタ 429"/>
        <xdr:cNvCxnSpPr/>
      </xdr:nvCxnSpPr>
      <xdr:spPr>
        <a:xfrm>
          <a:off x="14782800" y="134200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46989</xdr:rowOff>
    </xdr:from>
    <xdr:to>
      <xdr:col>21</xdr:col>
      <xdr:colOff>361950</xdr:colOff>
      <xdr:row>78</xdr:row>
      <xdr:rowOff>167005</xdr:rowOff>
    </xdr:to>
    <xdr:cxnSp macro="">
      <xdr:nvCxnSpPr>
        <xdr:cNvPr id="433" name="直線コネクタ 432"/>
        <xdr:cNvCxnSpPr/>
      </xdr:nvCxnSpPr>
      <xdr:spPr>
        <a:xfrm flipV="1">
          <a:off x="13893800" y="13420089"/>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5" name="テキスト ボックス 43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29845</xdr:rowOff>
    </xdr:from>
    <xdr:to>
      <xdr:col>20</xdr:col>
      <xdr:colOff>158750</xdr:colOff>
      <xdr:row>78</xdr:row>
      <xdr:rowOff>167005</xdr:rowOff>
    </xdr:to>
    <xdr:cxnSp macro="">
      <xdr:nvCxnSpPr>
        <xdr:cNvPr id="436" name="直線コネクタ 435"/>
        <xdr:cNvCxnSpPr/>
      </xdr:nvCxnSpPr>
      <xdr:spPr>
        <a:xfrm>
          <a:off x="13004800" y="1340294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10812</xdr:rowOff>
    </xdr:from>
    <xdr:ext cx="762000" cy="259045"/>
    <xdr:sp macro="" textlink="">
      <xdr:nvSpPr>
        <xdr:cNvPr id="440" name="テキスト ボックス 439"/>
        <xdr:cNvSpPr txBox="1"/>
      </xdr:nvSpPr>
      <xdr:spPr>
        <a:xfrm>
          <a:off x="12623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104775</xdr:rowOff>
    </xdr:from>
    <xdr:to>
      <xdr:col>24</xdr:col>
      <xdr:colOff>82550</xdr:colOff>
      <xdr:row>79</xdr:row>
      <xdr:rowOff>34925</xdr:rowOff>
    </xdr:to>
    <xdr:sp macro="" textlink="">
      <xdr:nvSpPr>
        <xdr:cNvPr id="446" name="円/楕円 445"/>
        <xdr:cNvSpPr/>
      </xdr:nvSpPr>
      <xdr:spPr>
        <a:xfrm>
          <a:off x="164592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76852</xdr:rowOff>
    </xdr:from>
    <xdr:ext cx="762000" cy="259045"/>
    <xdr:sp macro="" textlink="">
      <xdr:nvSpPr>
        <xdr:cNvPr id="447" name="公債費以外該当値テキスト"/>
        <xdr:cNvSpPr txBox="1"/>
      </xdr:nvSpPr>
      <xdr:spPr>
        <a:xfrm>
          <a:off x="16598900" y="1344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48" name="円/楕円 447"/>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49" name="テキスト ボックス 448"/>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167639</xdr:rowOff>
    </xdr:from>
    <xdr:to>
      <xdr:col>21</xdr:col>
      <xdr:colOff>412750</xdr:colOff>
      <xdr:row>78</xdr:row>
      <xdr:rowOff>97789</xdr:rowOff>
    </xdr:to>
    <xdr:sp macro="" textlink="">
      <xdr:nvSpPr>
        <xdr:cNvPr id="450" name="円/楕円 449"/>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82566</xdr:rowOff>
    </xdr:from>
    <xdr:ext cx="762000" cy="259045"/>
    <xdr:sp macro="" textlink="">
      <xdr:nvSpPr>
        <xdr:cNvPr id="451" name="テキスト ボックス 450"/>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116205</xdr:rowOff>
    </xdr:from>
    <xdr:to>
      <xdr:col>20</xdr:col>
      <xdr:colOff>209550</xdr:colOff>
      <xdr:row>79</xdr:row>
      <xdr:rowOff>46355</xdr:rowOff>
    </xdr:to>
    <xdr:sp macro="" textlink="">
      <xdr:nvSpPr>
        <xdr:cNvPr id="452" name="円/楕円 451"/>
        <xdr:cNvSpPr/>
      </xdr:nvSpPr>
      <xdr:spPr>
        <a:xfrm>
          <a:off x="13843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31132</xdr:rowOff>
    </xdr:from>
    <xdr:ext cx="762000" cy="259045"/>
    <xdr:sp macro="" textlink="">
      <xdr:nvSpPr>
        <xdr:cNvPr id="453" name="テキスト ボックス 452"/>
        <xdr:cNvSpPr txBox="1"/>
      </xdr:nvSpPr>
      <xdr:spPr>
        <a:xfrm>
          <a:off x="13512800" y="135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150495</xdr:rowOff>
    </xdr:from>
    <xdr:to>
      <xdr:col>19</xdr:col>
      <xdr:colOff>6350</xdr:colOff>
      <xdr:row>78</xdr:row>
      <xdr:rowOff>80645</xdr:rowOff>
    </xdr:to>
    <xdr:sp macro="" textlink="">
      <xdr:nvSpPr>
        <xdr:cNvPr id="454" name="円/楕円 453"/>
        <xdr:cNvSpPr/>
      </xdr:nvSpPr>
      <xdr:spPr>
        <a:xfrm>
          <a:off x="12954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65422</xdr:rowOff>
    </xdr:from>
    <xdr:ext cx="762000" cy="259045"/>
    <xdr:sp macro="" textlink="">
      <xdr:nvSpPr>
        <xdr:cNvPr id="455" name="テキスト ボックス 454"/>
        <xdr:cNvSpPr txBox="1"/>
      </xdr:nvSpPr>
      <xdr:spPr>
        <a:xfrm>
          <a:off x="126238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岡山県井原市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153071</xdr:rowOff>
    </xdr:from>
    <xdr:to>
      <xdr:col>4</xdr:col>
      <xdr:colOff>1117600</xdr:colOff>
      <xdr:row>18</xdr:row>
      <xdr:rowOff>43964</xdr:rowOff>
    </xdr:to>
    <xdr:cxnSp macro="">
      <xdr:nvCxnSpPr>
        <xdr:cNvPr id="52" name="直線コネクタ 51"/>
        <xdr:cNvCxnSpPr/>
      </xdr:nvCxnSpPr>
      <xdr:spPr bwMode="auto">
        <a:xfrm flipV="1">
          <a:off x="5003800" y="3115346"/>
          <a:ext cx="647700" cy="62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43964</xdr:rowOff>
    </xdr:from>
    <xdr:to>
      <xdr:col>4</xdr:col>
      <xdr:colOff>469900</xdr:colOff>
      <xdr:row>18</xdr:row>
      <xdr:rowOff>144009</xdr:rowOff>
    </xdr:to>
    <xdr:cxnSp macro="">
      <xdr:nvCxnSpPr>
        <xdr:cNvPr id="55" name="直線コネクタ 54"/>
        <xdr:cNvCxnSpPr/>
      </xdr:nvCxnSpPr>
      <xdr:spPr bwMode="auto">
        <a:xfrm flipV="1">
          <a:off x="4305300" y="3177689"/>
          <a:ext cx="698500" cy="100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160572</xdr:rowOff>
    </xdr:from>
    <xdr:ext cx="736600" cy="259045"/>
    <xdr:sp macro="" textlink="">
      <xdr:nvSpPr>
        <xdr:cNvPr id="57" name="テキスト ボックス 56"/>
        <xdr:cNvSpPr txBox="1"/>
      </xdr:nvSpPr>
      <xdr:spPr>
        <a:xfrm>
          <a:off x="4622800" y="277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89651</xdr:rowOff>
    </xdr:from>
    <xdr:to>
      <xdr:col>3</xdr:col>
      <xdr:colOff>904875</xdr:colOff>
      <xdr:row>18</xdr:row>
      <xdr:rowOff>144009</xdr:rowOff>
    </xdr:to>
    <xdr:cxnSp macro="">
      <xdr:nvCxnSpPr>
        <xdr:cNvPr id="58" name="直線コネクタ 57"/>
        <xdr:cNvCxnSpPr/>
      </xdr:nvCxnSpPr>
      <xdr:spPr bwMode="auto">
        <a:xfrm>
          <a:off x="3606800" y="3223376"/>
          <a:ext cx="698500" cy="54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33242</xdr:rowOff>
    </xdr:from>
    <xdr:ext cx="762000" cy="259045"/>
    <xdr:sp macro="" textlink="">
      <xdr:nvSpPr>
        <xdr:cNvPr id="60" name="テキスト ボックス 59"/>
        <xdr:cNvSpPr txBox="1"/>
      </xdr:nvSpPr>
      <xdr:spPr>
        <a:xfrm>
          <a:off x="3924300" y="282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66383</xdr:rowOff>
    </xdr:from>
    <xdr:to>
      <xdr:col>3</xdr:col>
      <xdr:colOff>206375</xdr:colOff>
      <xdr:row>18</xdr:row>
      <xdr:rowOff>89651</xdr:rowOff>
    </xdr:to>
    <xdr:cxnSp macro="">
      <xdr:nvCxnSpPr>
        <xdr:cNvPr id="61" name="直線コネクタ 60"/>
        <xdr:cNvCxnSpPr/>
      </xdr:nvCxnSpPr>
      <xdr:spPr bwMode="auto">
        <a:xfrm>
          <a:off x="2908300" y="3200108"/>
          <a:ext cx="698500" cy="23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102271</xdr:rowOff>
    </xdr:from>
    <xdr:to>
      <xdr:col>5</xdr:col>
      <xdr:colOff>34925</xdr:colOff>
      <xdr:row>18</xdr:row>
      <xdr:rowOff>32421</xdr:rowOff>
    </xdr:to>
    <xdr:sp macro="" textlink="">
      <xdr:nvSpPr>
        <xdr:cNvPr id="71" name="円/楕円 70"/>
        <xdr:cNvSpPr/>
      </xdr:nvSpPr>
      <xdr:spPr bwMode="auto">
        <a:xfrm>
          <a:off x="5600700" y="306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74348</xdr:rowOff>
    </xdr:from>
    <xdr:ext cx="762000" cy="259045"/>
    <xdr:sp macro="" textlink="">
      <xdr:nvSpPr>
        <xdr:cNvPr id="72" name="人口1人当たり決算額の推移該当値テキスト130"/>
        <xdr:cNvSpPr txBox="1"/>
      </xdr:nvSpPr>
      <xdr:spPr>
        <a:xfrm>
          <a:off x="5740400" y="303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90,320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164614</xdr:rowOff>
    </xdr:from>
    <xdr:to>
      <xdr:col>4</xdr:col>
      <xdr:colOff>520700</xdr:colOff>
      <xdr:row>18</xdr:row>
      <xdr:rowOff>94764</xdr:rowOff>
    </xdr:to>
    <xdr:sp macro="" textlink="">
      <xdr:nvSpPr>
        <xdr:cNvPr id="73" name="円/楕円 72"/>
        <xdr:cNvSpPr/>
      </xdr:nvSpPr>
      <xdr:spPr bwMode="auto">
        <a:xfrm>
          <a:off x="4953000" y="3126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79541</xdr:rowOff>
    </xdr:from>
    <xdr:ext cx="736600" cy="259045"/>
    <xdr:sp macro="" textlink="">
      <xdr:nvSpPr>
        <xdr:cNvPr id="74" name="テキスト ボックス 73"/>
        <xdr:cNvSpPr txBox="1"/>
      </xdr:nvSpPr>
      <xdr:spPr>
        <a:xfrm>
          <a:off x="4622800" y="321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86,502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93209</xdr:rowOff>
    </xdr:from>
    <xdr:to>
      <xdr:col>3</xdr:col>
      <xdr:colOff>955675</xdr:colOff>
      <xdr:row>19</xdr:row>
      <xdr:rowOff>23359</xdr:rowOff>
    </xdr:to>
    <xdr:sp macro="" textlink="">
      <xdr:nvSpPr>
        <xdr:cNvPr id="75" name="円/楕円 74"/>
        <xdr:cNvSpPr/>
      </xdr:nvSpPr>
      <xdr:spPr bwMode="auto">
        <a:xfrm>
          <a:off x="4254500" y="322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8136</xdr:rowOff>
    </xdr:from>
    <xdr:ext cx="762000" cy="259045"/>
    <xdr:sp macro="" textlink="">
      <xdr:nvSpPr>
        <xdr:cNvPr id="76" name="テキスト ボックス 75"/>
        <xdr:cNvSpPr txBox="1"/>
      </xdr:nvSpPr>
      <xdr:spPr>
        <a:xfrm>
          <a:off x="3924300" y="331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80,375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38851</xdr:rowOff>
    </xdr:from>
    <xdr:to>
      <xdr:col>3</xdr:col>
      <xdr:colOff>257175</xdr:colOff>
      <xdr:row>18</xdr:row>
      <xdr:rowOff>140451</xdr:rowOff>
    </xdr:to>
    <xdr:sp macro="" textlink="">
      <xdr:nvSpPr>
        <xdr:cNvPr id="77" name="円/楕円 76"/>
        <xdr:cNvSpPr/>
      </xdr:nvSpPr>
      <xdr:spPr bwMode="auto">
        <a:xfrm>
          <a:off x="3556000" y="3172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125228</xdr:rowOff>
    </xdr:from>
    <xdr:ext cx="762000" cy="259045"/>
    <xdr:sp macro="" textlink="">
      <xdr:nvSpPr>
        <xdr:cNvPr id="78" name="テキスト ボックス 77"/>
        <xdr:cNvSpPr txBox="1"/>
      </xdr:nvSpPr>
      <xdr:spPr>
        <a:xfrm>
          <a:off x="3225800" y="325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83,704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15583</xdr:rowOff>
    </xdr:from>
    <xdr:to>
      <xdr:col>2</xdr:col>
      <xdr:colOff>692150</xdr:colOff>
      <xdr:row>18</xdr:row>
      <xdr:rowOff>117183</xdr:rowOff>
    </xdr:to>
    <xdr:sp macro="" textlink="">
      <xdr:nvSpPr>
        <xdr:cNvPr id="79" name="円/楕円 78"/>
        <xdr:cNvSpPr/>
      </xdr:nvSpPr>
      <xdr:spPr bwMode="auto">
        <a:xfrm>
          <a:off x="2857500" y="314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101960</xdr:rowOff>
    </xdr:from>
    <xdr:ext cx="762000" cy="259045"/>
    <xdr:sp macro="" textlink="">
      <xdr:nvSpPr>
        <xdr:cNvPr id="80" name="テキスト ボックス 79"/>
        <xdr:cNvSpPr txBox="1"/>
      </xdr:nvSpPr>
      <xdr:spPr>
        <a:xfrm>
          <a:off x="2527300" y="323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35299</xdr:rowOff>
    </xdr:from>
    <xdr:to>
      <xdr:col>4</xdr:col>
      <xdr:colOff>1117600</xdr:colOff>
      <xdr:row>35</xdr:row>
      <xdr:rowOff>88367</xdr:rowOff>
    </xdr:to>
    <xdr:cxnSp macro="">
      <xdr:nvCxnSpPr>
        <xdr:cNvPr id="116" name="直線コネクタ 115"/>
        <xdr:cNvCxnSpPr/>
      </xdr:nvCxnSpPr>
      <xdr:spPr bwMode="auto">
        <a:xfrm>
          <a:off x="5003800" y="6645649"/>
          <a:ext cx="647700" cy="53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143277</xdr:rowOff>
    </xdr:from>
    <xdr:ext cx="762000" cy="259045"/>
    <xdr:sp macro="" textlink="">
      <xdr:nvSpPr>
        <xdr:cNvPr id="117" name="人口1人当たり決算額の推移平均値テキスト445"/>
        <xdr:cNvSpPr txBox="1"/>
      </xdr:nvSpPr>
      <xdr:spPr>
        <a:xfrm>
          <a:off x="5740400" y="6753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24424</xdr:rowOff>
    </xdr:from>
    <xdr:to>
      <xdr:col>4</xdr:col>
      <xdr:colOff>469900</xdr:colOff>
      <xdr:row>35</xdr:row>
      <xdr:rowOff>35299</xdr:rowOff>
    </xdr:to>
    <xdr:cxnSp macro="">
      <xdr:nvCxnSpPr>
        <xdr:cNvPr id="119" name="直線コネクタ 118"/>
        <xdr:cNvCxnSpPr/>
      </xdr:nvCxnSpPr>
      <xdr:spPr bwMode="auto">
        <a:xfrm>
          <a:off x="4305300" y="6634774"/>
          <a:ext cx="6985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258197</xdr:rowOff>
    </xdr:from>
    <xdr:ext cx="736600" cy="259045"/>
    <xdr:sp macro="" textlink="">
      <xdr:nvSpPr>
        <xdr:cNvPr id="121" name="テキスト ボックス 120"/>
        <xdr:cNvSpPr txBox="1"/>
      </xdr:nvSpPr>
      <xdr:spPr>
        <a:xfrm>
          <a:off x="4622800" y="686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324608</xdr:rowOff>
    </xdr:from>
    <xdr:to>
      <xdr:col>3</xdr:col>
      <xdr:colOff>904875</xdr:colOff>
      <xdr:row>35</xdr:row>
      <xdr:rowOff>24424</xdr:rowOff>
    </xdr:to>
    <xdr:cxnSp macro="">
      <xdr:nvCxnSpPr>
        <xdr:cNvPr id="122" name="直線コネクタ 121"/>
        <xdr:cNvCxnSpPr/>
      </xdr:nvCxnSpPr>
      <xdr:spPr bwMode="auto">
        <a:xfrm>
          <a:off x="3606800" y="6592058"/>
          <a:ext cx="698500" cy="42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159605</xdr:rowOff>
    </xdr:from>
    <xdr:ext cx="762000" cy="259045"/>
    <xdr:sp macro="" textlink="">
      <xdr:nvSpPr>
        <xdr:cNvPr id="124" name="テキスト ボックス 123"/>
        <xdr:cNvSpPr txBox="1"/>
      </xdr:nvSpPr>
      <xdr:spPr>
        <a:xfrm>
          <a:off x="3924300" y="67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322028</xdr:rowOff>
    </xdr:from>
    <xdr:to>
      <xdr:col>3</xdr:col>
      <xdr:colOff>206375</xdr:colOff>
      <xdr:row>34</xdr:row>
      <xdr:rowOff>324608</xdr:rowOff>
    </xdr:to>
    <xdr:cxnSp macro="">
      <xdr:nvCxnSpPr>
        <xdr:cNvPr id="125" name="直線コネクタ 124"/>
        <xdr:cNvCxnSpPr/>
      </xdr:nvCxnSpPr>
      <xdr:spPr bwMode="auto">
        <a:xfrm>
          <a:off x="2908300" y="6589478"/>
          <a:ext cx="698500" cy="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68622</xdr:rowOff>
    </xdr:from>
    <xdr:ext cx="762000" cy="259045"/>
    <xdr:sp macro="" textlink="">
      <xdr:nvSpPr>
        <xdr:cNvPr id="127" name="テキスト ボックス 126"/>
        <xdr:cNvSpPr txBox="1"/>
      </xdr:nvSpPr>
      <xdr:spPr>
        <a:xfrm>
          <a:off x="32258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37567</xdr:rowOff>
    </xdr:from>
    <xdr:to>
      <xdr:col>5</xdr:col>
      <xdr:colOff>34925</xdr:colOff>
      <xdr:row>35</xdr:row>
      <xdr:rowOff>139167</xdr:rowOff>
    </xdr:to>
    <xdr:sp macro="" textlink="">
      <xdr:nvSpPr>
        <xdr:cNvPr id="135" name="円/楕円 134"/>
        <xdr:cNvSpPr/>
      </xdr:nvSpPr>
      <xdr:spPr bwMode="auto">
        <a:xfrm>
          <a:off x="5600700" y="664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225544</xdr:rowOff>
    </xdr:from>
    <xdr:ext cx="762000" cy="259045"/>
    <xdr:sp macro="" textlink="">
      <xdr:nvSpPr>
        <xdr:cNvPr id="136" name="人口1人当たり決算額の推移該当値テキスト445"/>
        <xdr:cNvSpPr txBox="1"/>
      </xdr:nvSpPr>
      <xdr:spPr>
        <a:xfrm>
          <a:off x="5740400" y="649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27,933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327399</xdr:rowOff>
    </xdr:from>
    <xdr:to>
      <xdr:col>4</xdr:col>
      <xdr:colOff>520700</xdr:colOff>
      <xdr:row>35</xdr:row>
      <xdr:rowOff>86099</xdr:rowOff>
    </xdr:to>
    <xdr:sp macro="" textlink="">
      <xdr:nvSpPr>
        <xdr:cNvPr id="137" name="円/楕円 136"/>
        <xdr:cNvSpPr/>
      </xdr:nvSpPr>
      <xdr:spPr bwMode="auto">
        <a:xfrm>
          <a:off x="4953000" y="659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96276</xdr:rowOff>
    </xdr:from>
    <xdr:ext cx="736600" cy="259045"/>
    <xdr:sp macro="" textlink="">
      <xdr:nvSpPr>
        <xdr:cNvPr id="138" name="テキスト ボックス 137"/>
        <xdr:cNvSpPr txBox="1"/>
      </xdr:nvSpPr>
      <xdr:spPr>
        <a:xfrm>
          <a:off x="4622800" y="6363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29,558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316524</xdr:rowOff>
    </xdr:from>
    <xdr:to>
      <xdr:col>3</xdr:col>
      <xdr:colOff>955675</xdr:colOff>
      <xdr:row>35</xdr:row>
      <xdr:rowOff>75224</xdr:rowOff>
    </xdr:to>
    <xdr:sp macro="" textlink="">
      <xdr:nvSpPr>
        <xdr:cNvPr id="139" name="円/楕円 138"/>
        <xdr:cNvSpPr/>
      </xdr:nvSpPr>
      <xdr:spPr bwMode="auto">
        <a:xfrm>
          <a:off x="4254500" y="658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85401</xdr:rowOff>
    </xdr:from>
    <xdr:ext cx="762000" cy="259045"/>
    <xdr:sp macro="" textlink="">
      <xdr:nvSpPr>
        <xdr:cNvPr id="140" name="テキスト ボックス 139"/>
        <xdr:cNvSpPr txBox="1"/>
      </xdr:nvSpPr>
      <xdr:spPr>
        <a:xfrm>
          <a:off x="3924300" y="635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29,891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273808</xdr:rowOff>
    </xdr:from>
    <xdr:to>
      <xdr:col>3</xdr:col>
      <xdr:colOff>257175</xdr:colOff>
      <xdr:row>35</xdr:row>
      <xdr:rowOff>32508</xdr:rowOff>
    </xdr:to>
    <xdr:sp macro="" textlink="">
      <xdr:nvSpPr>
        <xdr:cNvPr id="141" name="円/楕円 140"/>
        <xdr:cNvSpPr/>
      </xdr:nvSpPr>
      <xdr:spPr bwMode="auto">
        <a:xfrm>
          <a:off x="3556000" y="6541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42685</xdr:rowOff>
    </xdr:from>
    <xdr:ext cx="762000" cy="259045"/>
    <xdr:sp macro="" textlink="">
      <xdr:nvSpPr>
        <xdr:cNvPr id="142" name="テキスト ボックス 141"/>
        <xdr:cNvSpPr txBox="1"/>
      </xdr:nvSpPr>
      <xdr:spPr>
        <a:xfrm>
          <a:off x="3225800" y="631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31,199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271228</xdr:rowOff>
    </xdr:from>
    <xdr:to>
      <xdr:col>2</xdr:col>
      <xdr:colOff>692150</xdr:colOff>
      <xdr:row>35</xdr:row>
      <xdr:rowOff>29928</xdr:rowOff>
    </xdr:to>
    <xdr:sp macro="" textlink="">
      <xdr:nvSpPr>
        <xdr:cNvPr id="143" name="円/楕円 142"/>
        <xdr:cNvSpPr/>
      </xdr:nvSpPr>
      <xdr:spPr bwMode="auto">
        <a:xfrm>
          <a:off x="2857500" y="653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14705</xdr:rowOff>
    </xdr:from>
    <xdr:ext cx="762000" cy="259045"/>
    <xdr:sp macro="" textlink="">
      <xdr:nvSpPr>
        <xdr:cNvPr id="144" name="テキスト ボックス 143"/>
        <xdr:cNvSpPr txBox="1"/>
      </xdr:nvSpPr>
      <xdr:spPr>
        <a:xfrm>
          <a:off x="2527300" y="662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42,158
41,690
243.54
20,194,611
19,501,903
448,880
13,151,889
18,770,842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121666</xdr:rowOff>
    </xdr:from>
    <xdr:to>
      <xdr:col>6</xdr:col>
      <xdr:colOff>511175</xdr:colOff>
      <xdr:row>38</xdr:row>
      <xdr:rowOff>125641</xdr:rowOff>
    </xdr:to>
    <xdr:cxnSp macro="">
      <xdr:nvCxnSpPr>
        <xdr:cNvPr id="61" name="直線コネクタ 60"/>
        <xdr:cNvCxnSpPr/>
      </xdr:nvCxnSpPr>
      <xdr:spPr>
        <a:xfrm flipV="1">
          <a:off x="3797300" y="6636766"/>
          <a:ext cx="8382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125641</xdr:rowOff>
    </xdr:from>
    <xdr:to>
      <xdr:col>5</xdr:col>
      <xdr:colOff>358775</xdr:colOff>
      <xdr:row>38</xdr:row>
      <xdr:rowOff>170967</xdr:rowOff>
    </xdr:to>
    <xdr:cxnSp macro="">
      <xdr:nvCxnSpPr>
        <xdr:cNvPr id="64" name="直線コネクタ 63"/>
        <xdr:cNvCxnSpPr/>
      </xdr:nvCxnSpPr>
      <xdr:spPr>
        <a:xfrm flipV="1">
          <a:off x="2908300" y="6640741"/>
          <a:ext cx="889000" cy="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18749</xdr:rowOff>
    </xdr:from>
    <xdr:ext cx="534377" cy="259045"/>
    <xdr:sp macro="" textlink="">
      <xdr:nvSpPr>
        <xdr:cNvPr id="66" name="テキスト ボックス 65"/>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105969</xdr:rowOff>
    </xdr:from>
    <xdr:to>
      <xdr:col>4</xdr:col>
      <xdr:colOff>155575</xdr:colOff>
      <xdr:row>38</xdr:row>
      <xdr:rowOff>170967</xdr:rowOff>
    </xdr:to>
    <xdr:cxnSp macro="">
      <xdr:nvCxnSpPr>
        <xdr:cNvPr id="67" name="直線コネクタ 66"/>
        <xdr:cNvCxnSpPr/>
      </xdr:nvCxnSpPr>
      <xdr:spPr>
        <a:xfrm>
          <a:off x="2019300" y="6621069"/>
          <a:ext cx="889000" cy="6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32415</xdr:rowOff>
    </xdr:from>
    <xdr:ext cx="534377" cy="259045"/>
    <xdr:sp macro="" textlink="">
      <xdr:nvSpPr>
        <xdr:cNvPr id="69" name="テキスト ボックス 68"/>
        <xdr:cNvSpPr txBox="1"/>
      </xdr:nvSpPr>
      <xdr:spPr>
        <a:xfrm>
          <a:off x="2641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105969</xdr:rowOff>
    </xdr:from>
    <xdr:to>
      <xdr:col>2</xdr:col>
      <xdr:colOff>638175</xdr:colOff>
      <xdr:row>38</xdr:row>
      <xdr:rowOff>111823</xdr:rowOff>
    </xdr:to>
    <xdr:cxnSp macro="">
      <xdr:nvCxnSpPr>
        <xdr:cNvPr id="70" name="直線コネクタ 69"/>
        <xdr:cNvCxnSpPr/>
      </xdr:nvCxnSpPr>
      <xdr:spPr>
        <a:xfrm flipV="1">
          <a:off x="1130300" y="6621069"/>
          <a:ext cx="8890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1465</xdr:rowOff>
    </xdr:from>
    <xdr:ext cx="534377" cy="259045"/>
    <xdr:sp macro="" textlink="">
      <xdr:nvSpPr>
        <xdr:cNvPr id="72" name="テキスト ボックス 71"/>
        <xdr:cNvSpPr txBox="1"/>
      </xdr:nvSpPr>
      <xdr:spPr>
        <a:xfrm>
          <a:off x="1752111" y="61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142879</xdr:rowOff>
    </xdr:from>
    <xdr:ext cx="534377" cy="259045"/>
    <xdr:sp macro="" textlink="">
      <xdr:nvSpPr>
        <xdr:cNvPr id="74" name="テキスト ボックス 73"/>
        <xdr:cNvSpPr txBox="1"/>
      </xdr:nvSpPr>
      <xdr:spPr>
        <a:xfrm>
          <a:off x="863111" y="61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70866</xdr:rowOff>
    </xdr:from>
    <xdr:to>
      <xdr:col>6</xdr:col>
      <xdr:colOff>561975</xdr:colOff>
      <xdr:row>39</xdr:row>
      <xdr:rowOff>1016</xdr:rowOff>
    </xdr:to>
    <xdr:sp macro="" textlink="">
      <xdr:nvSpPr>
        <xdr:cNvPr id="80" name="円/楕円 79"/>
        <xdr:cNvSpPr/>
      </xdr:nvSpPr>
      <xdr:spPr>
        <a:xfrm>
          <a:off x="4584700" y="65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49293</xdr:rowOff>
    </xdr:from>
    <xdr:ext cx="534377" cy="259045"/>
    <xdr:sp macro="" textlink="">
      <xdr:nvSpPr>
        <xdr:cNvPr id="81" name="人件費該当値テキスト"/>
        <xdr:cNvSpPr txBox="1"/>
      </xdr:nvSpPr>
      <xdr:spPr>
        <a:xfrm>
          <a:off x="4686300" y="65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67,420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74841</xdr:rowOff>
    </xdr:from>
    <xdr:to>
      <xdr:col>5</xdr:col>
      <xdr:colOff>409575</xdr:colOff>
      <xdr:row>39</xdr:row>
      <xdr:rowOff>4991</xdr:rowOff>
    </xdr:to>
    <xdr:sp macro="" textlink="">
      <xdr:nvSpPr>
        <xdr:cNvPr id="82" name="円/楕円 81"/>
        <xdr:cNvSpPr/>
      </xdr:nvSpPr>
      <xdr:spPr>
        <a:xfrm>
          <a:off x="3746500" y="65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167568</xdr:rowOff>
    </xdr:from>
    <xdr:ext cx="534377" cy="259045"/>
    <xdr:sp macro="" textlink="">
      <xdr:nvSpPr>
        <xdr:cNvPr id="83" name="テキスト ボックス 82"/>
        <xdr:cNvSpPr txBox="1"/>
      </xdr:nvSpPr>
      <xdr:spPr>
        <a:xfrm>
          <a:off x="3530111" y="668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120167</xdr:rowOff>
    </xdr:from>
    <xdr:to>
      <xdr:col>4</xdr:col>
      <xdr:colOff>206375</xdr:colOff>
      <xdr:row>39</xdr:row>
      <xdr:rowOff>50317</xdr:rowOff>
    </xdr:to>
    <xdr:sp macro="" textlink="">
      <xdr:nvSpPr>
        <xdr:cNvPr id="84" name="円/楕円 83"/>
        <xdr:cNvSpPr/>
      </xdr:nvSpPr>
      <xdr:spPr>
        <a:xfrm>
          <a:off x="2857500" y="66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41444</xdr:rowOff>
    </xdr:from>
    <xdr:ext cx="534377" cy="259045"/>
    <xdr:sp macro="" textlink="">
      <xdr:nvSpPr>
        <xdr:cNvPr id="85" name="テキスト ボックス 84"/>
        <xdr:cNvSpPr txBox="1"/>
      </xdr:nvSpPr>
      <xdr:spPr>
        <a:xfrm>
          <a:off x="2641111" y="672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55169</xdr:rowOff>
    </xdr:from>
    <xdr:to>
      <xdr:col>3</xdr:col>
      <xdr:colOff>3175</xdr:colOff>
      <xdr:row>38</xdr:row>
      <xdr:rowOff>156769</xdr:rowOff>
    </xdr:to>
    <xdr:sp macro="" textlink="">
      <xdr:nvSpPr>
        <xdr:cNvPr id="86" name="円/楕円 85"/>
        <xdr:cNvSpPr/>
      </xdr:nvSpPr>
      <xdr:spPr>
        <a:xfrm>
          <a:off x="1968500" y="65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147896</xdr:rowOff>
    </xdr:from>
    <xdr:ext cx="534377" cy="259045"/>
    <xdr:sp macro="" textlink="">
      <xdr:nvSpPr>
        <xdr:cNvPr id="87" name="テキスト ボックス 86"/>
        <xdr:cNvSpPr txBox="1"/>
      </xdr:nvSpPr>
      <xdr:spPr>
        <a:xfrm>
          <a:off x="1752111" y="66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68,656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61023</xdr:rowOff>
    </xdr:from>
    <xdr:to>
      <xdr:col>1</xdr:col>
      <xdr:colOff>485775</xdr:colOff>
      <xdr:row>38</xdr:row>
      <xdr:rowOff>162623</xdr:rowOff>
    </xdr:to>
    <xdr:sp macro="" textlink="">
      <xdr:nvSpPr>
        <xdr:cNvPr id="88" name="円/楕円 87"/>
        <xdr:cNvSpPr/>
      </xdr:nvSpPr>
      <xdr:spPr>
        <a:xfrm>
          <a:off x="1079500" y="65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153750</xdr:rowOff>
    </xdr:from>
    <xdr:ext cx="534377" cy="259045"/>
    <xdr:sp macro="" textlink="">
      <xdr:nvSpPr>
        <xdr:cNvPr id="89" name="テキスト ボックス 88"/>
        <xdr:cNvSpPr txBox="1"/>
      </xdr:nvSpPr>
      <xdr:spPr>
        <a:xfrm>
          <a:off x="863111" y="66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8007</xdr:rowOff>
    </xdr:from>
    <xdr:to>
      <xdr:col>6</xdr:col>
      <xdr:colOff>511175</xdr:colOff>
      <xdr:row>57</xdr:row>
      <xdr:rowOff>71330</xdr:rowOff>
    </xdr:to>
    <xdr:cxnSp macro="">
      <xdr:nvCxnSpPr>
        <xdr:cNvPr id="119" name="直線コネクタ 118"/>
        <xdr:cNvCxnSpPr/>
      </xdr:nvCxnSpPr>
      <xdr:spPr>
        <a:xfrm flipV="1">
          <a:off x="3797300" y="9780657"/>
          <a:ext cx="8382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71330</xdr:rowOff>
    </xdr:from>
    <xdr:to>
      <xdr:col>5</xdr:col>
      <xdr:colOff>358775</xdr:colOff>
      <xdr:row>57</xdr:row>
      <xdr:rowOff>142005</xdr:rowOff>
    </xdr:to>
    <xdr:cxnSp macro="">
      <xdr:nvCxnSpPr>
        <xdr:cNvPr id="122" name="直線コネクタ 121"/>
        <xdr:cNvCxnSpPr/>
      </xdr:nvCxnSpPr>
      <xdr:spPr>
        <a:xfrm flipV="1">
          <a:off x="2908300" y="9843980"/>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4" name="テキスト ボックス 123"/>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142005</xdr:rowOff>
    </xdr:from>
    <xdr:to>
      <xdr:col>4</xdr:col>
      <xdr:colOff>155575</xdr:colOff>
      <xdr:row>58</xdr:row>
      <xdr:rowOff>15056</xdr:rowOff>
    </xdr:to>
    <xdr:cxnSp macro="">
      <xdr:nvCxnSpPr>
        <xdr:cNvPr id="125" name="直線コネクタ 124"/>
        <xdr:cNvCxnSpPr/>
      </xdr:nvCxnSpPr>
      <xdr:spPr>
        <a:xfrm flipV="1">
          <a:off x="2019300" y="9914655"/>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8941</xdr:rowOff>
    </xdr:from>
    <xdr:to>
      <xdr:col>2</xdr:col>
      <xdr:colOff>638175</xdr:colOff>
      <xdr:row>58</xdr:row>
      <xdr:rowOff>15056</xdr:rowOff>
    </xdr:to>
    <xdr:cxnSp macro="">
      <xdr:nvCxnSpPr>
        <xdr:cNvPr id="128" name="直線コネクタ 127"/>
        <xdr:cNvCxnSpPr/>
      </xdr:nvCxnSpPr>
      <xdr:spPr>
        <a:xfrm>
          <a:off x="1130300" y="9953041"/>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5878</xdr:rowOff>
    </xdr:from>
    <xdr:ext cx="534377" cy="259045"/>
    <xdr:sp macro="" textlink="">
      <xdr:nvSpPr>
        <xdr:cNvPr id="132" name="テキスト ボックス 131"/>
        <xdr:cNvSpPr txBox="1"/>
      </xdr:nvSpPr>
      <xdr:spPr>
        <a:xfrm>
          <a:off x="863111" y="94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128657</xdr:rowOff>
    </xdr:from>
    <xdr:to>
      <xdr:col>6</xdr:col>
      <xdr:colOff>561975</xdr:colOff>
      <xdr:row>57</xdr:row>
      <xdr:rowOff>58807</xdr:rowOff>
    </xdr:to>
    <xdr:sp macro="" textlink="">
      <xdr:nvSpPr>
        <xdr:cNvPr id="138" name="円/楕円 137"/>
        <xdr:cNvSpPr/>
      </xdr:nvSpPr>
      <xdr:spPr>
        <a:xfrm>
          <a:off x="4584700" y="97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107084</xdr:rowOff>
    </xdr:from>
    <xdr:ext cx="534377" cy="259045"/>
    <xdr:sp macro="" textlink="">
      <xdr:nvSpPr>
        <xdr:cNvPr id="139" name="物件費該当値テキスト"/>
        <xdr:cNvSpPr txBox="1"/>
      </xdr:nvSpPr>
      <xdr:spPr>
        <a:xfrm>
          <a:off x="4686300" y="970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59,913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20530</xdr:rowOff>
    </xdr:from>
    <xdr:to>
      <xdr:col>5</xdr:col>
      <xdr:colOff>409575</xdr:colOff>
      <xdr:row>57</xdr:row>
      <xdr:rowOff>122130</xdr:rowOff>
    </xdr:to>
    <xdr:sp macro="" textlink="">
      <xdr:nvSpPr>
        <xdr:cNvPr id="140" name="円/楕円 139"/>
        <xdr:cNvSpPr/>
      </xdr:nvSpPr>
      <xdr:spPr>
        <a:xfrm>
          <a:off x="3746500" y="97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113257</xdr:rowOff>
    </xdr:from>
    <xdr:ext cx="534377" cy="259045"/>
    <xdr:sp macro="" textlink="">
      <xdr:nvSpPr>
        <xdr:cNvPr id="141" name="テキスト ボックス 140"/>
        <xdr:cNvSpPr txBox="1"/>
      </xdr:nvSpPr>
      <xdr:spPr>
        <a:xfrm>
          <a:off x="3530111" y="988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91205</xdr:rowOff>
    </xdr:from>
    <xdr:to>
      <xdr:col>4</xdr:col>
      <xdr:colOff>206375</xdr:colOff>
      <xdr:row>58</xdr:row>
      <xdr:rowOff>21355</xdr:rowOff>
    </xdr:to>
    <xdr:sp macro="" textlink="">
      <xdr:nvSpPr>
        <xdr:cNvPr id="142" name="円/楕円 141"/>
        <xdr:cNvSpPr/>
      </xdr:nvSpPr>
      <xdr:spPr>
        <a:xfrm>
          <a:off x="2857500" y="98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12482</xdr:rowOff>
    </xdr:from>
    <xdr:ext cx="534377" cy="259045"/>
    <xdr:sp macro="" textlink="">
      <xdr:nvSpPr>
        <xdr:cNvPr id="143" name="テキスト ボックス 142"/>
        <xdr:cNvSpPr txBox="1"/>
      </xdr:nvSpPr>
      <xdr:spPr>
        <a:xfrm>
          <a:off x="2641111" y="995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135706</xdr:rowOff>
    </xdr:from>
    <xdr:to>
      <xdr:col>3</xdr:col>
      <xdr:colOff>3175</xdr:colOff>
      <xdr:row>58</xdr:row>
      <xdr:rowOff>65856</xdr:rowOff>
    </xdr:to>
    <xdr:sp macro="" textlink="">
      <xdr:nvSpPr>
        <xdr:cNvPr id="144" name="円/楕円 143"/>
        <xdr:cNvSpPr/>
      </xdr:nvSpPr>
      <xdr:spPr>
        <a:xfrm>
          <a:off x="1968500" y="99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56983</xdr:rowOff>
    </xdr:from>
    <xdr:ext cx="534377" cy="259045"/>
    <xdr:sp macro="" textlink="">
      <xdr:nvSpPr>
        <xdr:cNvPr id="145" name="テキスト ボックス 144"/>
        <xdr:cNvSpPr txBox="1"/>
      </xdr:nvSpPr>
      <xdr:spPr>
        <a:xfrm>
          <a:off x="1752111" y="100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129591</xdr:rowOff>
    </xdr:from>
    <xdr:to>
      <xdr:col>1</xdr:col>
      <xdr:colOff>485775</xdr:colOff>
      <xdr:row>58</xdr:row>
      <xdr:rowOff>59741</xdr:rowOff>
    </xdr:to>
    <xdr:sp macro="" textlink="">
      <xdr:nvSpPr>
        <xdr:cNvPr id="146" name="円/楕円 145"/>
        <xdr:cNvSpPr/>
      </xdr:nvSpPr>
      <xdr:spPr>
        <a:xfrm>
          <a:off x="1079500" y="99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50868</xdr:rowOff>
    </xdr:from>
    <xdr:ext cx="534377" cy="259045"/>
    <xdr:sp macro="" textlink="">
      <xdr:nvSpPr>
        <xdr:cNvPr id="147" name="テキスト ボックス 146"/>
        <xdr:cNvSpPr txBox="1"/>
      </xdr:nvSpPr>
      <xdr:spPr>
        <a:xfrm>
          <a:off x="863111" y="999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23833</xdr:rowOff>
    </xdr:from>
    <xdr:to>
      <xdr:col>6</xdr:col>
      <xdr:colOff>511175</xdr:colOff>
      <xdr:row>79</xdr:row>
      <xdr:rowOff>28600</xdr:rowOff>
    </xdr:to>
    <xdr:cxnSp macro="">
      <xdr:nvCxnSpPr>
        <xdr:cNvPr id="178" name="直線コネクタ 177"/>
        <xdr:cNvCxnSpPr/>
      </xdr:nvCxnSpPr>
      <xdr:spPr>
        <a:xfrm flipV="1">
          <a:off x="3797300" y="13568383"/>
          <a:ext cx="8382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28600</xdr:rowOff>
    </xdr:from>
    <xdr:to>
      <xdr:col>5</xdr:col>
      <xdr:colOff>358775</xdr:colOff>
      <xdr:row>79</xdr:row>
      <xdr:rowOff>39508</xdr:rowOff>
    </xdr:to>
    <xdr:cxnSp macro="">
      <xdr:nvCxnSpPr>
        <xdr:cNvPr id="181" name="直線コネクタ 180"/>
        <xdr:cNvCxnSpPr/>
      </xdr:nvCxnSpPr>
      <xdr:spPr>
        <a:xfrm flipV="1">
          <a:off x="2908300" y="13573150"/>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103516</xdr:rowOff>
    </xdr:from>
    <xdr:to>
      <xdr:col>4</xdr:col>
      <xdr:colOff>155575</xdr:colOff>
      <xdr:row>79</xdr:row>
      <xdr:rowOff>39508</xdr:rowOff>
    </xdr:to>
    <xdr:cxnSp macro="">
      <xdr:nvCxnSpPr>
        <xdr:cNvPr id="184" name="直線コネクタ 183"/>
        <xdr:cNvCxnSpPr/>
      </xdr:nvCxnSpPr>
      <xdr:spPr>
        <a:xfrm>
          <a:off x="2019300" y="1347661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66450</xdr:rowOff>
    </xdr:from>
    <xdr:to>
      <xdr:col>2</xdr:col>
      <xdr:colOff>638175</xdr:colOff>
      <xdr:row>78</xdr:row>
      <xdr:rowOff>103516</xdr:rowOff>
    </xdr:to>
    <xdr:cxnSp macro="">
      <xdr:nvCxnSpPr>
        <xdr:cNvPr id="187" name="直線コネクタ 186"/>
        <xdr:cNvCxnSpPr/>
      </xdr:nvCxnSpPr>
      <xdr:spPr>
        <a:xfrm>
          <a:off x="1130300" y="13439550"/>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144483</xdr:rowOff>
    </xdr:from>
    <xdr:to>
      <xdr:col>6</xdr:col>
      <xdr:colOff>561975</xdr:colOff>
      <xdr:row>79</xdr:row>
      <xdr:rowOff>74633</xdr:rowOff>
    </xdr:to>
    <xdr:sp macro="" textlink="">
      <xdr:nvSpPr>
        <xdr:cNvPr id="197" name="円/楕円 196"/>
        <xdr:cNvSpPr/>
      </xdr:nvSpPr>
      <xdr:spPr>
        <a:xfrm>
          <a:off x="4584700" y="135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59410</xdr:rowOff>
    </xdr:from>
    <xdr:ext cx="469744" cy="259045"/>
    <xdr:sp macro="" textlink="">
      <xdr:nvSpPr>
        <xdr:cNvPr id="198" name="維持補修費該当値テキスト"/>
        <xdr:cNvSpPr txBox="1"/>
      </xdr:nvSpPr>
      <xdr:spPr>
        <a:xfrm>
          <a:off x="4686300" y="1343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149250</xdr:rowOff>
    </xdr:from>
    <xdr:to>
      <xdr:col>5</xdr:col>
      <xdr:colOff>409575</xdr:colOff>
      <xdr:row>79</xdr:row>
      <xdr:rowOff>79400</xdr:rowOff>
    </xdr:to>
    <xdr:sp macro="" textlink="">
      <xdr:nvSpPr>
        <xdr:cNvPr id="199" name="円/楕円 198"/>
        <xdr:cNvSpPr/>
      </xdr:nvSpPr>
      <xdr:spPr>
        <a:xfrm>
          <a:off x="3746500" y="135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70527</xdr:rowOff>
    </xdr:from>
    <xdr:ext cx="469744" cy="259045"/>
    <xdr:sp macro="" textlink="">
      <xdr:nvSpPr>
        <xdr:cNvPr id="200" name="テキスト ボックス 199"/>
        <xdr:cNvSpPr txBox="1"/>
      </xdr:nvSpPr>
      <xdr:spPr>
        <a:xfrm>
          <a:off x="3562427" y="1361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160158</xdr:rowOff>
    </xdr:from>
    <xdr:to>
      <xdr:col>4</xdr:col>
      <xdr:colOff>206375</xdr:colOff>
      <xdr:row>79</xdr:row>
      <xdr:rowOff>90308</xdr:rowOff>
    </xdr:to>
    <xdr:sp macro="" textlink="">
      <xdr:nvSpPr>
        <xdr:cNvPr id="201" name="円/楕円 200"/>
        <xdr:cNvSpPr/>
      </xdr:nvSpPr>
      <xdr:spPr>
        <a:xfrm>
          <a:off x="2857500" y="135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81435</xdr:rowOff>
    </xdr:from>
    <xdr:ext cx="469744" cy="259045"/>
    <xdr:sp macro="" textlink="">
      <xdr:nvSpPr>
        <xdr:cNvPr id="202" name="テキスト ボックス 201"/>
        <xdr:cNvSpPr txBox="1"/>
      </xdr:nvSpPr>
      <xdr:spPr>
        <a:xfrm>
          <a:off x="2673427" y="1362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52716</xdr:rowOff>
    </xdr:from>
    <xdr:to>
      <xdr:col>3</xdr:col>
      <xdr:colOff>3175</xdr:colOff>
      <xdr:row>78</xdr:row>
      <xdr:rowOff>154316</xdr:rowOff>
    </xdr:to>
    <xdr:sp macro="" textlink="">
      <xdr:nvSpPr>
        <xdr:cNvPr id="203" name="円/楕円 202"/>
        <xdr:cNvSpPr/>
      </xdr:nvSpPr>
      <xdr:spPr>
        <a:xfrm>
          <a:off x="1968500" y="134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145443</xdr:rowOff>
    </xdr:from>
    <xdr:ext cx="469744" cy="259045"/>
    <xdr:sp macro="" textlink="">
      <xdr:nvSpPr>
        <xdr:cNvPr id="204" name="テキスト ボックス 203"/>
        <xdr:cNvSpPr txBox="1"/>
      </xdr:nvSpPr>
      <xdr:spPr>
        <a:xfrm>
          <a:off x="1784427" y="1351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15650</xdr:rowOff>
    </xdr:from>
    <xdr:to>
      <xdr:col>1</xdr:col>
      <xdr:colOff>485775</xdr:colOff>
      <xdr:row>78</xdr:row>
      <xdr:rowOff>117250</xdr:rowOff>
    </xdr:to>
    <xdr:sp macro="" textlink="">
      <xdr:nvSpPr>
        <xdr:cNvPr id="205" name="円/楕円 204"/>
        <xdr:cNvSpPr/>
      </xdr:nvSpPr>
      <xdr:spPr>
        <a:xfrm>
          <a:off x="1079500" y="133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108377</xdr:rowOff>
    </xdr:from>
    <xdr:ext cx="469744" cy="259045"/>
    <xdr:sp macro="" textlink="">
      <xdr:nvSpPr>
        <xdr:cNvPr id="206" name="テキスト ボックス 205"/>
        <xdr:cNvSpPr txBox="1"/>
      </xdr:nvSpPr>
      <xdr:spPr>
        <a:xfrm>
          <a:off x="895427" y="134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25155</xdr:rowOff>
    </xdr:from>
    <xdr:to>
      <xdr:col>6</xdr:col>
      <xdr:colOff>511175</xdr:colOff>
      <xdr:row>96</xdr:row>
      <xdr:rowOff>26200</xdr:rowOff>
    </xdr:to>
    <xdr:cxnSp macro="">
      <xdr:nvCxnSpPr>
        <xdr:cNvPr id="238" name="直線コネクタ 237"/>
        <xdr:cNvCxnSpPr/>
      </xdr:nvCxnSpPr>
      <xdr:spPr>
        <a:xfrm flipV="1">
          <a:off x="3797300" y="16484355"/>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26200</xdr:rowOff>
    </xdr:from>
    <xdr:to>
      <xdr:col>5</xdr:col>
      <xdr:colOff>358775</xdr:colOff>
      <xdr:row>96</xdr:row>
      <xdr:rowOff>125151</xdr:rowOff>
    </xdr:to>
    <xdr:cxnSp macro="">
      <xdr:nvCxnSpPr>
        <xdr:cNvPr id="241" name="直線コネクタ 240"/>
        <xdr:cNvCxnSpPr/>
      </xdr:nvCxnSpPr>
      <xdr:spPr>
        <a:xfrm flipV="1">
          <a:off x="2908300" y="16485400"/>
          <a:ext cx="889000" cy="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3" name="テキスト ボックス 242"/>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125151</xdr:rowOff>
    </xdr:from>
    <xdr:to>
      <xdr:col>4</xdr:col>
      <xdr:colOff>155575</xdr:colOff>
      <xdr:row>96</xdr:row>
      <xdr:rowOff>161041</xdr:rowOff>
    </xdr:to>
    <xdr:cxnSp macro="">
      <xdr:nvCxnSpPr>
        <xdr:cNvPr id="244" name="直線コネクタ 243"/>
        <xdr:cNvCxnSpPr/>
      </xdr:nvCxnSpPr>
      <xdr:spPr>
        <a:xfrm flipV="1">
          <a:off x="2019300" y="16584351"/>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6" name="テキスト ボックス 245"/>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141202</xdr:rowOff>
    </xdr:from>
    <xdr:to>
      <xdr:col>2</xdr:col>
      <xdr:colOff>638175</xdr:colOff>
      <xdr:row>96</xdr:row>
      <xdr:rowOff>161041</xdr:rowOff>
    </xdr:to>
    <xdr:cxnSp macro="">
      <xdr:nvCxnSpPr>
        <xdr:cNvPr id="247" name="直線コネクタ 246"/>
        <xdr:cNvCxnSpPr/>
      </xdr:nvCxnSpPr>
      <xdr:spPr>
        <a:xfrm>
          <a:off x="1130300" y="16600402"/>
          <a:ext cx="889000" cy="1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145805</xdr:rowOff>
    </xdr:from>
    <xdr:to>
      <xdr:col>6</xdr:col>
      <xdr:colOff>561975</xdr:colOff>
      <xdr:row>96</xdr:row>
      <xdr:rowOff>75955</xdr:rowOff>
    </xdr:to>
    <xdr:sp macro="" textlink="">
      <xdr:nvSpPr>
        <xdr:cNvPr id="257" name="円/楕円 256"/>
        <xdr:cNvSpPr/>
      </xdr:nvSpPr>
      <xdr:spPr>
        <a:xfrm>
          <a:off x="4584700" y="164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124232</xdr:rowOff>
    </xdr:from>
    <xdr:ext cx="534377" cy="259045"/>
    <xdr:sp macro="" textlink="">
      <xdr:nvSpPr>
        <xdr:cNvPr id="258" name="扶助費該当値テキスト"/>
        <xdr:cNvSpPr txBox="1"/>
      </xdr:nvSpPr>
      <xdr:spPr>
        <a:xfrm>
          <a:off x="4686300" y="1641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76,015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146850</xdr:rowOff>
    </xdr:from>
    <xdr:to>
      <xdr:col>5</xdr:col>
      <xdr:colOff>409575</xdr:colOff>
      <xdr:row>96</xdr:row>
      <xdr:rowOff>77000</xdr:rowOff>
    </xdr:to>
    <xdr:sp macro="" textlink="">
      <xdr:nvSpPr>
        <xdr:cNvPr id="259" name="円/楕円 258"/>
        <xdr:cNvSpPr/>
      </xdr:nvSpPr>
      <xdr:spPr>
        <a:xfrm>
          <a:off x="3746500" y="164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68127</xdr:rowOff>
    </xdr:from>
    <xdr:ext cx="534377" cy="259045"/>
    <xdr:sp macro="" textlink="">
      <xdr:nvSpPr>
        <xdr:cNvPr id="260" name="テキスト ボックス 259"/>
        <xdr:cNvSpPr txBox="1"/>
      </xdr:nvSpPr>
      <xdr:spPr>
        <a:xfrm>
          <a:off x="3530111" y="165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74351</xdr:rowOff>
    </xdr:from>
    <xdr:to>
      <xdr:col>4</xdr:col>
      <xdr:colOff>206375</xdr:colOff>
      <xdr:row>97</xdr:row>
      <xdr:rowOff>4501</xdr:rowOff>
    </xdr:to>
    <xdr:sp macro="" textlink="">
      <xdr:nvSpPr>
        <xdr:cNvPr id="261" name="円/楕円 260"/>
        <xdr:cNvSpPr/>
      </xdr:nvSpPr>
      <xdr:spPr>
        <a:xfrm>
          <a:off x="2857500" y="165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167078</xdr:rowOff>
    </xdr:from>
    <xdr:ext cx="534377" cy="259045"/>
    <xdr:sp macro="" textlink="">
      <xdr:nvSpPr>
        <xdr:cNvPr id="262" name="テキスト ボックス 261"/>
        <xdr:cNvSpPr txBox="1"/>
      </xdr:nvSpPr>
      <xdr:spPr>
        <a:xfrm>
          <a:off x="2641111" y="1662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110241</xdr:rowOff>
    </xdr:from>
    <xdr:to>
      <xdr:col>3</xdr:col>
      <xdr:colOff>3175</xdr:colOff>
      <xdr:row>97</xdr:row>
      <xdr:rowOff>40391</xdr:rowOff>
    </xdr:to>
    <xdr:sp macro="" textlink="">
      <xdr:nvSpPr>
        <xdr:cNvPr id="263" name="円/楕円 262"/>
        <xdr:cNvSpPr/>
      </xdr:nvSpPr>
      <xdr:spPr>
        <a:xfrm>
          <a:off x="1968500" y="1656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31518</xdr:rowOff>
    </xdr:from>
    <xdr:ext cx="534377" cy="259045"/>
    <xdr:sp macro="" textlink="">
      <xdr:nvSpPr>
        <xdr:cNvPr id="264" name="テキスト ボックス 263"/>
        <xdr:cNvSpPr txBox="1"/>
      </xdr:nvSpPr>
      <xdr:spPr>
        <a:xfrm>
          <a:off x="1752111" y="1666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90402</xdr:rowOff>
    </xdr:from>
    <xdr:to>
      <xdr:col>1</xdr:col>
      <xdr:colOff>485775</xdr:colOff>
      <xdr:row>97</xdr:row>
      <xdr:rowOff>20552</xdr:rowOff>
    </xdr:to>
    <xdr:sp macro="" textlink="">
      <xdr:nvSpPr>
        <xdr:cNvPr id="265" name="円/楕円 264"/>
        <xdr:cNvSpPr/>
      </xdr:nvSpPr>
      <xdr:spPr>
        <a:xfrm>
          <a:off x="1079500" y="1654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37079</xdr:rowOff>
    </xdr:from>
    <xdr:ext cx="534377" cy="259045"/>
    <xdr:sp macro="" textlink="">
      <xdr:nvSpPr>
        <xdr:cNvPr id="266" name="テキスト ボックス 265"/>
        <xdr:cNvSpPr txBox="1"/>
      </xdr:nvSpPr>
      <xdr:spPr>
        <a:xfrm>
          <a:off x="863111" y="1632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128956</xdr:rowOff>
    </xdr:from>
    <xdr:to>
      <xdr:col>15</xdr:col>
      <xdr:colOff>180975</xdr:colOff>
      <xdr:row>36</xdr:row>
      <xdr:rowOff>25114</xdr:rowOff>
    </xdr:to>
    <xdr:cxnSp macro="">
      <xdr:nvCxnSpPr>
        <xdr:cNvPr id="296" name="直線コネクタ 295"/>
        <xdr:cNvCxnSpPr/>
      </xdr:nvCxnSpPr>
      <xdr:spPr>
        <a:xfrm flipV="1">
          <a:off x="9639300" y="6129706"/>
          <a:ext cx="838200" cy="6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7"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167170</xdr:rowOff>
    </xdr:from>
    <xdr:to>
      <xdr:col>14</xdr:col>
      <xdr:colOff>28575</xdr:colOff>
      <xdr:row>36</xdr:row>
      <xdr:rowOff>25114</xdr:rowOff>
    </xdr:to>
    <xdr:cxnSp macro="">
      <xdr:nvCxnSpPr>
        <xdr:cNvPr id="299" name="直線コネクタ 298"/>
        <xdr:cNvCxnSpPr/>
      </xdr:nvCxnSpPr>
      <xdr:spPr>
        <a:xfrm>
          <a:off x="8750300" y="6167920"/>
          <a:ext cx="889000" cy="2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69937</xdr:rowOff>
    </xdr:from>
    <xdr:ext cx="534377" cy="259045"/>
    <xdr:sp macro="" textlink="">
      <xdr:nvSpPr>
        <xdr:cNvPr id="301" name="テキスト ボックス 300"/>
        <xdr:cNvSpPr txBox="1"/>
      </xdr:nvSpPr>
      <xdr:spPr>
        <a:xfrm>
          <a:off x="9372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167170</xdr:rowOff>
    </xdr:from>
    <xdr:to>
      <xdr:col>12</xdr:col>
      <xdr:colOff>511175</xdr:colOff>
      <xdr:row>37</xdr:row>
      <xdr:rowOff>31363</xdr:rowOff>
    </xdr:to>
    <xdr:cxnSp macro="">
      <xdr:nvCxnSpPr>
        <xdr:cNvPr id="302" name="直線コネクタ 301"/>
        <xdr:cNvCxnSpPr/>
      </xdr:nvCxnSpPr>
      <xdr:spPr>
        <a:xfrm flipV="1">
          <a:off x="7861300" y="6167920"/>
          <a:ext cx="889000" cy="20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85234</xdr:rowOff>
    </xdr:from>
    <xdr:ext cx="534377" cy="259045"/>
    <xdr:sp macro="" textlink="">
      <xdr:nvSpPr>
        <xdr:cNvPr id="304" name="テキスト ボックス 303"/>
        <xdr:cNvSpPr txBox="1"/>
      </xdr:nvSpPr>
      <xdr:spPr>
        <a:xfrm>
          <a:off x="8483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31363</xdr:rowOff>
    </xdr:from>
    <xdr:to>
      <xdr:col>11</xdr:col>
      <xdr:colOff>307975</xdr:colOff>
      <xdr:row>37</xdr:row>
      <xdr:rowOff>79578</xdr:rowOff>
    </xdr:to>
    <xdr:cxnSp macro="">
      <xdr:nvCxnSpPr>
        <xdr:cNvPr id="305" name="直線コネクタ 304"/>
        <xdr:cNvCxnSpPr/>
      </xdr:nvCxnSpPr>
      <xdr:spPr>
        <a:xfrm flipV="1">
          <a:off x="6972300" y="6375013"/>
          <a:ext cx="889000" cy="4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142956</xdr:rowOff>
    </xdr:from>
    <xdr:ext cx="534377" cy="259045"/>
    <xdr:sp macro="" textlink="">
      <xdr:nvSpPr>
        <xdr:cNvPr id="307" name="テキスト ボックス 306"/>
        <xdr:cNvSpPr txBox="1"/>
      </xdr:nvSpPr>
      <xdr:spPr>
        <a:xfrm>
          <a:off x="7594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156367</xdr:rowOff>
    </xdr:from>
    <xdr:ext cx="534377" cy="259045"/>
    <xdr:sp macro="" textlink="">
      <xdr:nvSpPr>
        <xdr:cNvPr id="309" name="テキスト ボックス 308"/>
        <xdr:cNvSpPr txBox="1"/>
      </xdr:nvSpPr>
      <xdr:spPr>
        <a:xfrm>
          <a:off x="6705111" y="65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78156</xdr:rowOff>
    </xdr:from>
    <xdr:to>
      <xdr:col>15</xdr:col>
      <xdr:colOff>231775</xdr:colOff>
      <xdr:row>36</xdr:row>
      <xdr:rowOff>8306</xdr:rowOff>
    </xdr:to>
    <xdr:sp macro="" textlink="">
      <xdr:nvSpPr>
        <xdr:cNvPr id="315" name="円/楕円 314"/>
        <xdr:cNvSpPr/>
      </xdr:nvSpPr>
      <xdr:spPr>
        <a:xfrm>
          <a:off x="10426700" y="60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101033</xdr:rowOff>
    </xdr:from>
    <xdr:ext cx="534377" cy="259045"/>
    <xdr:sp macro="" textlink="">
      <xdr:nvSpPr>
        <xdr:cNvPr id="316" name="補助費等該当値テキスト"/>
        <xdr:cNvSpPr txBox="1"/>
      </xdr:nvSpPr>
      <xdr:spPr>
        <a:xfrm>
          <a:off x="10528300" y="59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71,564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145764</xdr:rowOff>
    </xdr:from>
    <xdr:to>
      <xdr:col>14</xdr:col>
      <xdr:colOff>79375</xdr:colOff>
      <xdr:row>36</xdr:row>
      <xdr:rowOff>75914</xdr:rowOff>
    </xdr:to>
    <xdr:sp macro="" textlink="">
      <xdr:nvSpPr>
        <xdr:cNvPr id="317" name="円/楕円 316"/>
        <xdr:cNvSpPr/>
      </xdr:nvSpPr>
      <xdr:spPr>
        <a:xfrm>
          <a:off x="9588500" y="61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92441</xdr:rowOff>
    </xdr:from>
    <xdr:ext cx="534377" cy="259045"/>
    <xdr:sp macro="" textlink="">
      <xdr:nvSpPr>
        <xdr:cNvPr id="318" name="テキスト ボックス 317"/>
        <xdr:cNvSpPr txBox="1"/>
      </xdr:nvSpPr>
      <xdr:spPr>
        <a:xfrm>
          <a:off x="9372111" y="592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116370</xdr:rowOff>
    </xdr:from>
    <xdr:to>
      <xdr:col>12</xdr:col>
      <xdr:colOff>561975</xdr:colOff>
      <xdr:row>36</xdr:row>
      <xdr:rowOff>46520</xdr:rowOff>
    </xdr:to>
    <xdr:sp macro="" textlink="">
      <xdr:nvSpPr>
        <xdr:cNvPr id="319" name="円/楕円 318"/>
        <xdr:cNvSpPr/>
      </xdr:nvSpPr>
      <xdr:spPr>
        <a:xfrm>
          <a:off x="8699500" y="61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63047</xdr:rowOff>
    </xdr:from>
    <xdr:ext cx="534377" cy="259045"/>
    <xdr:sp macro="" textlink="">
      <xdr:nvSpPr>
        <xdr:cNvPr id="320" name="テキスト ボックス 319"/>
        <xdr:cNvSpPr txBox="1"/>
      </xdr:nvSpPr>
      <xdr:spPr>
        <a:xfrm>
          <a:off x="8483111" y="58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152013</xdr:rowOff>
    </xdr:from>
    <xdr:to>
      <xdr:col>11</xdr:col>
      <xdr:colOff>358775</xdr:colOff>
      <xdr:row>37</xdr:row>
      <xdr:rowOff>82163</xdr:rowOff>
    </xdr:to>
    <xdr:sp macro="" textlink="">
      <xdr:nvSpPr>
        <xdr:cNvPr id="321" name="円/楕円 320"/>
        <xdr:cNvSpPr/>
      </xdr:nvSpPr>
      <xdr:spPr>
        <a:xfrm>
          <a:off x="7810500" y="63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98690</xdr:rowOff>
    </xdr:from>
    <xdr:ext cx="534377" cy="259045"/>
    <xdr:sp macro="" textlink="">
      <xdr:nvSpPr>
        <xdr:cNvPr id="322" name="テキスト ボックス 321"/>
        <xdr:cNvSpPr txBox="1"/>
      </xdr:nvSpPr>
      <xdr:spPr>
        <a:xfrm>
          <a:off x="7594111" y="609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28778</xdr:rowOff>
    </xdr:from>
    <xdr:to>
      <xdr:col>10</xdr:col>
      <xdr:colOff>155575</xdr:colOff>
      <xdr:row>37</xdr:row>
      <xdr:rowOff>130378</xdr:rowOff>
    </xdr:to>
    <xdr:sp macro="" textlink="">
      <xdr:nvSpPr>
        <xdr:cNvPr id="323" name="円/楕円 322"/>
        <xdr:cNvSpPr/>
      </xdr:nvSpPr>
      <xdr:spPr>
        <a:xfrm>
          <a:off x="6921500" y="63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146905</xdr:rowOff>
    </xdr:from>
    <xdr:ext cx="534377" cy="259045"/>
    <xdr:sp macro="" textlink="">
      <xdr:nvSpPr>
        <xdr:cNvPr id="324" name="テキスト ボックス 323"/>
        <xdr:cNvSpPr txBox="1"/>
      </xdr:nvSpPr>
      <xdr:spPr>
        <a:xfrm>
          <a:off x="6705111" y="61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14121</xdr:rowOff>
    </xdr:from>
    <xdr:to>
      <xdr:col>15</xdr:col>
      <xdr:colOff>180975</xdr:colOff>
      <xdr:row>57</xdr:row>
      <xdr:rowOff>90332</xdr:rowOff>
    </xdr:to>
    <xdr:cxnSp macro="">
      <xdr:nvCxnSpPr>
        <xdr:cNvPr id="351" name="直線コネクタ 350"/>
        <xdr:cNvCxnSpPr/>
      </xdr:nvCxnSpPr>
      <xdr:spPr>
        <a:xfrm>
          <a:off x="9639300" y="9786771"/>
          <a:ext cx="838200" cy="7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2"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14121</xdr:rowOff>
    </xdr:from>
    <xdr:to>
      <xdr:col>14</xdr:col>
      <xdr:colOff>28575</xdr:colOff>
      <xdr:row>57</xdr:row>
      <xdr:rowOff>71719</xdr:rowOff>
    </xdr:to>
    <xdr:cxnSp macro="">
      <xdr:nvCxnSpPr>
        <xdr:cNvPr id="354" name="直線コネクタ 353"/>
        <xdr:cNvCxnSpPr/>
      </xdr:nvCxnSpPr>
      <xdr:spPr>
        <a:xfrm flipV="1">
          <a:off x="8750300" y="9786771"/>
          <a:ext cx="889000" cy="5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167602</xdr:rowOff>
    </xdr:from>
    <xdr:ext cx="534377" cy="259045"/>
    <xdr:sp macro="" textlink="">
      <xdr:nvSpPr>
        <xdr:cNvPr id="356" name="テキスト ボックス 355"/>
        <xdr:cNvSpPr txBox="1"/>
      </xdr:nvSpPr>
      <xdr:spPr>
        <a:xfrm>
          <a:off x="9372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71719</xdr:rowOff>
    </xdr:from>
    <xdr:to>
      <xdr:col>12</xdr:col>
      <xdr:colOff>511175</xdr:colOff>
      <xdr:row>57</xdr:row>
      <xdr:rowOff>85897</xdr:rowOff>
    </xdr:to>
    <xdr:cxnSp macro="">
      <xdr:nvCxnSpPr>
        <xdr:cNvPr id="357" name="直線コネクタ 356"/>
        <xdr:cNvCxnSpPr/>
      </xdr:nvCxnSpPr>
      <xdr:spPr>
        <a:xfrm flipV="1">
          <a:off x="7861300" y="9844369"/>
          <a:ext cx="889000" cy="1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59" name="テキスト ボックス 358"/>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136116</xdr:rowOff>
    </xdr:from>
    <xdr:to>
      <xdr:col>11</xdr:col>
      <xdr:colOff>307975</xdr:colOff>
      <xdr:row>57</xdr:row>
      <xdr:rowOff>85897</xdr:rowOff>
    </xdr:to>
    <xdr:cxnSp macro="">
      <xdr:nvCxnSpPr>
        <xdr:cNvPr id="360" name="直線コネクタ 359"/>
        <xdr:cNvCxnSpPr/>
      </xdr:nvCxnSpPr>
      <xdr:spPr>
        <a:xfrm>
          <a:off x="6972300" y="9737316"/>
          <a:ext cx="889000" cy="1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2" name="テキスト ボックス 361"/>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39532</xdr:rowOff>
    </xdr:from>
    <xdr:to>
      <xdr:col>15</xdr:col>
      <xdr:colOff>231775</xdr:colOff>
      <xdr:row>57</xdr:row>
      <xdr:rowOff>141132</xdr:rowOff>
    </xdr:to>
    <xdr:sp macro="" textlink="">
      <xdr:nvSpPr>
        <xdr:cNvPr id="370" name="円/楕円 369"/>
        <xdr:cNvSpPr/>
      </xdr:nvSpPr>
      <xdr:spPr>
        <a:xfrm>
          <a:off x="10426700" y="98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125909</xdr:rowOff>
    </xdr:from>
    <xdr:ext cx="534377" cy="259045"/>
    <xdr:sp macro="" textlink="">
      <xdr:nvSpPr>
        <xdr:cNvPr id="371" name="普通建設事業費該当値テキスト"/>
        <xdr:cNvSpPr txBox="1"/>
      </xdr:nvSpPr>
      <xdr:spPr>
        <a:xfrm>
          <a:off x="10528300" y="972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48,298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134771</xdr:rowOff>
    </xdr:from>
    <xdr:to>
      <xdr:col>14</xdr:col>
      <xdr:colOff>79375</xdr:colOff>
      <xdr:row>57</xdr:row>
      <xdr:rowOff>64921</xdr:rowOff>
    </xdr:to>
    <xdr:sp macro="" textlink="">
      <xdr:nvSpPr>
        <xdr:cNvPr id="372" name="円/楕円 371"/>
        <xdr:cNvSpPr/>
      </xdr:nvSpPr>
      <xdr:spPr>
        <a:xfrm>
          <a:off x="9588500" y="973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56048</xdr:rowOff>
    </xdr:from>
    <xdr:ext cx="534377" cy="259045"/>
    <xdr:sp macro="" textlink="">
      <xdr:nvSpPr>
        <xdr:cNvPr id="373" name="テキスト ボックス 372"/>
        <xdr:cNvSpPr txBox="1"/>
      </xdr:nvSpPr>
      <xdr:spPr>
        <a:xfrm>
          <a:off x="9372111" y="982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20919</xdr:rowOff>
    </xdr:from>
    <xdr:to>
      <xdr:col>12</xdr:col>
      <xdr:colOff>561975</xdr:colOff>
      <xdr:row>57</xdr:row>
      <xdr:rowOff>122519</xdr:rowOff>
    </xdr:to>
    <xdr:sp macro="" textlink="">
      <xdr:nvSpPr>
        <xdr:cNvPr id="374" name="円/楕円 373"/>
        <xdr:cNvSpPr/>
      </xdr:nvSpPr>
      <xdr:spPr>
        <a:xfrm>
          <a:off x="8699500" y="97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113646</xdr:rowOff>
    </xdr:from>
    <xdr:ext cx="534377" cy="259045"/>
    <xdr:sp macro="" textlink="">
      <xdr:nvSpPr>
        <xdr:cNvPr id="375" name="テキスト ボックス 374"/>
        <xdr:cNvSpPr txBox="1"/>
      </xdr:nvSpPr>
      <xdr:spPr>
        <a:xfrm>
          <a:off x="8483111" y="988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35097</xdr:rowOff>
    </xdr:from>
    <xdr:to>
      <xdr:col>11</xdr:col>
      <xdr:colOff>358775</xdr:colOff>
      <xdr:row>57</xdr:row>
      <xdr:rowOff>136697</xdr:rowOff>
    </xdr:to>
    <xdr:sp macro="" textlink="">
      <xdr:nvSpPr>
        <xdr:cNvPr id="376" name="円/楕円 375"/>
        <xdr:cNvSpPr/>
      </xdr:nvSpPr>
      <xdr:spPr>
        <a:xfrm>
          <a:off x="7810500" y="98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127824</xdr:rowOff>
    </xdr:from>
    <xdr:ext cx="534377" cy="259045"/>
    <xdr:sp macro="" textlink="">
      <xdr:nvSpPr>
        <xdr:cNvPr id="377" name="テキスト ボックス 376"/>
        <xdr:cNvSpPr txBox="1"/>
      </xdr:nvSpPr>
      <xdr:spPr>
        <a:xfrm>
          <a:off x="7594111" y="99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85316</xdr:rowOff>
    </xdr:from>
    <xdr:to>
      <xdr:col>10</xdr:col>
      <xdr:colOff>155575</xdr:colOff>
      <xdr:row>57</xdr:row>
      <xdr:rowOff>15466</xdr:rowOff>
    </xdr:to>
    <xdr:sp macro="" textlink="">
      <xdr:nvSpPr>
        <xdr:cNvPr id="378" name="円/楕円 377"/>
        <xdr:cNvSpPr/>
      </xdr:nvSpPr>
      <xdr:spPr>
        <a:xfrm>
          <a:off x="6921500" y="96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31993</xdr:rowOff>
    </xdr:from>
    <xdr:ext cx="534377" cy="259045"/>
    <xdr:sp macro="" textlink="">
      <xdr:nvSpPr>
        <xdr:cNvPr id="379" name="テキスト ボックス 378"/>
        <xdr:cNvSpPr txBox="1"/>
      </xdr:nvSpPr>
      <xdr:spPr>
        <a:xfrm>
          <a:off x="6705111" y="946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107338</xdr:rowOff>
    </xdr:from>
    <xdr:to>
      <xdr:col>15</xdr:col>
      <xdr:colOff>180975</xdr:colOff>
      <xdr:row>78</xdr:row>
      <xdr:rowOff>108367</xdr:rowOff>
    </xdr:to>
    <xdr:cxnSp macro="">
      <xdr:nvCxnSpPr>
        <xdr:cNvPr id="408" name="直線コネクタ 407"/>
        <xdr:cNvCxnSpPr/>
      </xdr:nvCxnSpPr>
      <xdr:spPr>
        <a:xfrm flipV="1">
          <a:off x="9639300" y="13480438"/>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2" name="テキスト ボックス 411"/>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56538</xdr:rowOff>
    </xdr:from>
    <xdr:to>
      <xdr:col>15</xdr:col>
      <xdr:colOff>231775</xdr:colOff>
      <xdr:row>78</xdr:row>
      <xdr:rowOff>158138</xdr:rowOff>
    </xdr:to>
    <xdr:sp macro="" textlink="">
      <xdr:nvSpPr>
        <xdr:cNvPr id="418" name="円/楕円 417"/>
        <xdr:cNvSpPr/>
      </xdr:nvSpPr>
      <xdr:spPr>
        <a:xfrm>
          <a:off x="10426700" y="1342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142915</xdr:rowOff>
    </xdr:from>
    <xdr:ext cx="534377" cy="259045"/>
    <xdr:sp macro="" textlink="">
      <xdr:nvSpPr>
        <xdr:cNvPr id="419" name="普通建設事業費 （ うち新規整備　）該当値テキスト"/>
        <xdr:cNvSpPr txBox="1"/>
      </xdr:nvSpPr>
      <xdr:spPr>
        <a:xfrm>
          <a:off x="10528300" y="1334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57567</xdr:rowOff>
    </xdr:from>
    <xdr:to>
      <xdr:col>14</xdr:col>
      <xdr:colOff>79375</xdr:colOff>
      <xdr:row>78</xdr:row>
      <xdr:rowOff>159167</xdr:rowOff>
    </xdr:to>
    <xdr:sp macro="" textlink="">
      <xdr:nvSpPr>
        <xdr:cNvPr id="420" name="円/楕円 419"/>
        <xdr:cNvSpPr/>
      </xdr:nvSpPr>
      <xdr:spPr>
        <a:xfrm>
          <a:off x="9588500" y="1343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150294</xdr:rowOff>
    </xdr:from>
    <xdr:ext cx="534377" cy="259045"/>
    <xdr:sp macro="" textlink="">
      <xdr:nvSpPr>
        <xdr:cNvPr id="421" name="テキスト ボックス 420"/>
        <xdr:cNvSpPr txBox="1"/>
      </xdr:nvSpPr>
      <xdr:spPr>
        <a:xfrm>
          <a:off x="9372111" y="135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141987</xdr:rowOff>
    </xdr:from>
    <xdr:to>
      <xdr:col>15</xdr:col>
      <xdr:colOff>180975</xdr:colOff>
      <xdr:row>97</xdr:row>
      <xdr:rowOff>80933</xdr:rowOff>
    </xdr:to>
    <xdr:cxnSp macro="">
      <xdr:nvCxnSpPr>
        <xdr:cNvPr id="452" name="直線コネクタ 451"/>
        <xdr:cNvCxnSpPr/>
      </xdr:nvCxnSpPr>
      <xdr:spPr>
        <a:xfrm>
          <a:off x="9639300" y="16429737"/>
          <a:ext cx="838200" cy="28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6" name="テキスト ボックス 455"/>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30133</xdr:rowOff>
    </xdr:from>
    <xdr:to>
      <xdr:col>15</xdr:col>
      <xdr:colOff>231775</xdr:colOff>
      <xdr:row>97</xdr:row>
      <xdr:rowOff>131733</xdr:rowOff>
    </xdr:to>
    <xdr:sp macro="" textlink="">
      <xdr:nvSpPr>
        <xdr:cNvPr id="462" name="円/楕円 461"/>
        <xdr:cNvSpPr/>
      </xdr:nvSpPr>
      <xdr:spPr>
        <a:xfrm>
          <a:off x="10426700" y="1666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8560</xdr:rowOff>
    </xdr:from>
    <xdr:ext cx="534377" cy="259045"/>
    <xdr:sp macro="" textlink="">
      <xdr:nvSpPr>
        <xdr:cNvPr id="463" name="普通建設事業費 （ うち更新整備　）該当値テキスト"/>
        <xdr:cNvSpPr txBox="1"/>
      </xdr:nvSpPr>
      <xdr:spPr>
        <a:xfrm>
          <a:off x="10528300" y="166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22,099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91187</xdr:rowOff>
    </xdr:from>
    <xdr:to>
      <xdr:col>14</xdr:col>
      <xdr:colOff>79375</xdr:colOff>
      <xdr:row>96</xdr:row>
      <xdr:rowOff>21337</xdr:rowOff>
    </xdr:to>
    <xdr:sp macro="" textlink="">
      <xdr:nvSpPr>
        <xdr:cNvPr id="464" name="円/楕円 463"/>
        <xdr:cNvSpPr/>
      </xdr:nvSpPr>
      <xdr:spPr>
        <a:xfrm>
          <a:off x="9588500" y="163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37864</xdr:rowOff>
    </xdr:from>
    <xdr:ext cx="534377" cy="259045"/>
    <xdr:sp macro="" textlink="">
      <xdr:nvSpPr>
        <xdr:cNvPr id="465" name="テキスト ボックス 464"/>
        <xdr:cNvSpPr txBox="1"/>
      </xdr:nvSpPr>
      <xdr:spPr>
        <a:xfrm>
          <a:off x="9372111" y="161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105501</xdr:rowOff>
    </xdr:from>
    <xdr:to>
      <xdr:col>23</xdr:col>
      <xdr:colOff>517525</xdr:colOff>
      <xdr:row>38</xdr:row>
      <xdr:rowOff>131516</xdr:rowOff>
    </xdr:to>
    <xdr:cxnSp macro="">
      <xdr:nvCxnSpPr>
        <xdr:cNvPr id="492" name="直線コネクタ 491"/>
        <xdr:cNvCxnSpPr/>
      </xdr:nvCxnSpPr>
      <xdr:spPr>
        <a:xfrm>
          <a:off x="15481300" y="6620601"/>
          <a:ext cx="8382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77201</xdr:rowOff>
    </xdr:from>
    <xdr:to>
      <xdr:col>22</xdr:col>
      <xdr:colOff>365125</xdr:colOff>
      <xdr:row>38</xdr:row>
      <xdr:rowOff>105501</xdr:rowOff>
    </xdr:to>
    <xdr:cxnSp macro="">
      <xdr:nvCxnSpPr>
        <xdr:cNvPr id="495" name="直線コネクタ 494"/>
        <xdr:cNvCxnSpPr/>
      </xdr:nvCxnSpPr>
      <xdr:spPr>
        <a:xfrm>
          <a:off x="14592300" y="6592301"/>
          <a:ext cx="889000" cy="2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77201</xdr:rowOff>
    </xdr:from>
    <xdr:to>
      <xdr:col>21</xdr:col>
      <xdr:colOff>161925</xdr:colOff>
      <xdr:row>38</xdr:row>
      <xdr:rowOff>83327</xdr:rowOff>
    </xdr:to>
    <xdr:cxnSp macro="">
      <xdr:nvCxnSpPr>
        <xdr:cNvPr id="498" name="直線コネクタ 497"/>
        <xdr:cNvCxnSpPr/>
      </xdr:nvCxnSpPr>
      <xdr:spPr>
        <a:xfrm flipV="1">
          <a:off x="13703300" y="6592301"/>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79258</xdr:rowOff>
    </xdr:from>
    <xdr:to>
      <xdr:col>19</xdr:col>
      <xdr:colOff>644525</xdr:colOff>
      <xdr:row>38</xdr:row>
      <xdr:rowOff>83327</xdr:rowOff>
    </xdr:to>
    <xdr:cxnSp macro="">
      <xdr:nvCxnSpPr>
        <xdr:cNvPr id="501" name="直線コネクタ 500"/>
        <xdr:cNvCxnSpPr/>
      </xdr:nvCxnSpPr>
      <xdr:spPr>
        <a:xfrm>
          <a:off x="12814300" y="6594358"/>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3" name="テキスト ボックス 502"/>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5" name="テキスト ボックス 504"/>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80716</xdr:rowOff>
    </xdr:from>
    <xdr:to>
      <xdr:col>23</xdr:col>
      <xdr:colOff>568325</xdr:colOff>
      <xdr:row>39</xdr:row>
      <xdr:rowOff>10866</xdr:rowOff>
    </xdr:to>
    <xdr:sp macro="" textlink="">
      <xdr:nvSpPr>
        <xdr:cNvPr id="511" name="円/楕円 510"/>
        <xdr:cNvSpPr/>
      </xdr:nvSpPr>
      <xdr:spPr>
        <a:xfrm>
          <a:off x="16268700" y="659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167093</xdr:rowOff>
    </xdr:from>
    <xdr:ext cx="378565" cy="259045"/>
    <xdr:sp macro="" textlink="">
      <xdr:nvSpPr>
        <xdr:cNvPr id="512" name="災害復旧事業費該当値テキスト"/>
        <xdr:cNvSpPr txBox="1"/>
      </xdr:nvSpPr>
      <xdr:spPr>
        <a:xfrm>
          <a:off x="16370300" y="6510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54701</xdr:rowOff>
    </xdr:from>
    <xdr:to>
      <xdr:col>22</xdr:col>
      <xdr:colOff>415925</xdr:colOff>
      <xdr:row>38</xdr:row>
      <xdr:rowOff>156301</xdr:rowOff>
    </xdr:to>
    <xdr:sp macro="" textlink="">
      <xdr:nvSpPr>
        <xdr:cNvPr id="513" name="円/楕円 512"/>
        <xdr:cNvSpPr/>
      </xdr:nvSpPr>
      <xdr:spPr>
        <a:xfrm>
          <a:off x="15430500" y="6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147428</xdr:rowOff>
    </xdr:from>
    <xdr:ext cx="378565" cy="259045"/>
    <xdr:sp macro="" textlink="">
      <xdr:nvSpPr>
        <xdr:cNvPr id="514" name="テキスト ボックス 513"/>
        <xdr:cNvSpPr txBox="1"/>
      </xdr:nvSpPr>
      <xdr:spPr>
        <a:xfrm>
          <a:off x="15292017" y="6662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26401</xdr:rowOff>
    </xdr:from>
    <xdr:to>
      <xdr:col>21</xdr:col>
      <xdr:colOff>212725</xdr:colOff>
      <xdr:row>38</xdr:row>
      <xdr:rowOff>128001</xdr:rowOff>
    </xdr:to>
    <xdr:sp macro="" textlink="">
      <xdr:nvSpPr>
        <xdr:cNvPr id="515" name="円/楕円 514"/>
        <xdr:cNvSpPr/>
      </xdr:nvSpPr>
      <xdr:spPr>
        <a:xfrm>
          <a:off x="14541500" y="65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119128</xdr:rowOff>
    </xdr:from>
    <xdr:ext cx="469744" cy="259045"/>
    <xdr:sp macro="" textlink="">
      <xdr:nvSpPr>
        <xdr:cNvPr id="516" name="テキスト ボックス 515"/>
        <xdr:cNvSpPr txBox="1"/>
      </xdr:nvSpPr>
      <xdr:spPr>
        <a:xfrm>
          <a:off x="14357427" y="663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32527</xdr:rowOff>
    </xdr:from>
    <xdr:to>
      <xdr:col>20</xdr:col>
      <xdr:colOff>9525</xdr:colOff>
      <xdr:row>38</xdr:row>
      <xdr:rowOff>134127</xdr:rowOff>
    </xdr:to>
    <xdr:sp macro="" textlink="">
      <xdr:nvSpPr>
        <xdr:cNvPr id="517" name="円/楕円 516"/>
        <xdr:cNvSpPr/>
      </xdr:nvSpPr>
      <xdr:spPr>
        <a:xfrm>
          <a:off x="13652500" y="65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125254</xdr:rowOff>
    </xdr:from>
    <xdr:ext cx="469744" cy="259045"/>
    <xdr:sp macro="" textlink="">
      <xdr:nvSpPr>
        <xdr:cNvPr id="518" name="テキスト ボックス 517"/>
        <xdr:cNvSpPr txBox="1"/>
      </xdr:nvSpPr>
      <xdr:spPr>
        <a:xfrm>
          <a:off x="13468427" y="664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28458</xdr:rowOff>
    </xdr:from>
    <xdr:to>
      <xdr:col>18</xdr:col>
      <xdr:colOff>492125</xdr:colOff>
      <xdr:row>38</xdr:row>
      <xdr:rowOff>130058</xdr:rowOff>
    </xdr:to>
    <xdr:sp macro="" textlink="">
      <xdr:nvSpPr>
        <xdr:cNvPr id="519" name="円/楕円 518"/>
        <xdr:cNvSpPr/>
      </xdr:nvSpPr>
      <xdr:spPr>
        <a:xfrm>
          <a:off x="12763500" y="654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121185</xdr:rowOff>
    </xdr:from>
    <xdr:ext cx="469744" cy="259045"/>
    <xdr:sp macro="" textlink="">
      <xdr:nvSpPr>
        <xdr:cNvPr id="520" name="テキスト ボックス 519"/>
        <xdr:cNvSpPr txBox="1"/>
      </xdr:nvSpPr>
      <xdr:spPr>
        <a:xfrm>
          <a:off x="12579427" y="66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6721</xdr:rowOff>
    </xdr:from>
    <xdr:to>
      <xdr:col>23</xdr:col>
      <xdr:colOff>517525</xdr:colOff>
      <xdr:row>76</xdr:row>
      <xdr:rowOff>48271</xdr:rowOff>
    </xdr:to>
    <xdr:cxnSp macro="">
      <xdr:nvCxnSpPr>
        <xdr:cNvPr id="600" name="直線コネクタ 599"/>
        <xdr:cNvCxnSpPr/>
      </xdr:nvCxnSpPr>
      <xdr:spPr>
        <a:xfrm>
          <a:off x="15481300" y="13036921"/>
          <a:ext cx="838200" cy="4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1"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6721</xdr:rowOff>
    </xdr:from>
    <xdr:to>
      <xdr:col>22</xdr:col>
      <xdr:colOff>365125</xdr:colOff>
      <xdr:row>76</xdr:row>
      <xdr:rowOff>39726</xdr:rowOff>
    </xdr:to>
    <xdr:cxnSp macro="">
      <xdr:nvCxnSpPr>
        <xdr:cNvPr id="603" name="直線コネクタ 602"/>
        <xdr:cNvCxnSpPr/>
      </xdr:nvCxnSpPr>
      <xdr:spPr>
        <a:xfrm flipV="1">
          <a:off x="14592300" y="13036921"/>
          <a:ext cx="889000" cy="3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5" name="テキスト ボックス 604"/>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39726</xdr:rowOff>
    </xdr:from>
    <xdr:to>
      <xdr:col>21</xdr:col>
      <xdr:colOff>161925</xdr:colOff>
      <xdr:row>76</xdr:row>
      <xdr:rowOff>40977</xdr:rowOff>
    </xdr:to>
    <xdr:cxnSp macro="">
      <xdr:nvCxnSpPr>
        <xdr:cNvPr id="606" name="直線コネクタ 605"/>
        <xdr:cNvCxnSpPr/>
      </xdr:nvCxnSpPr>
      <xdr:spPr>
        <a:xfrm flipV="1">
          <a:off x="13703300" y="13069926"/>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08" name="テキスト ボックス 607"/>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39705</xdr:rowOff>
    </xdr:from>
    <xdr:to>
      <xdr:col>19</xdr:col>
      <xdr:colOff>644525</xdr:colOff>
      <xdr:row>76</xdr:row>
      <xdr:rowOff>40977</xdr:rowOff>
    </xdr:to>
    <xdr:cxnSp macro="">
      <xdr:nvCxnSpPr>
        <xdr:cNvPr id="609" name="直線コネクタ 608"/>
        <xdr:cNvCxnSpPr/>
      </xdr:nvCxnSpPr>
      <xdr:spPr>
        <a:xfrm>
          <a:off x="12814300" y="13069905"/>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1" name="テキスト ボックス 610"/>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3" name="テキスト ボックス 612"/>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168921</xdr:rowOff>
    </xdr:from>
    <xdr:to>
      <xdr:col>23</xdr:col>
      <xdr:colOff>568325</xdr:colOff>
      <xdr:row>76</xdr:row>
      <xdr:rowOff>99071</xdr:rowOff>
    </xdr:to>
    <xdr:sp macro="" textlink="">
      <xdr:nvSpPr>
        <xdr:cNvPr id="619" name="円/楕円 618"/>
        <xdr:cNvSpPr/>
      </xdr:nvSpPr>
      <xdr:spPr>
        <a:xfrm>
          <a:off x="16268700" y="1302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147348</xdr:rowOff>
    </xdr:from>
    <xdr:ext cx="534377" cy="259045"/>
    <xdr:sp macro="" textlink="">
      <xdr:nvSpPr>
        <xdr:cNvPr id="620" name="公債費該当値テキスト"/>
        <xdr:cNvSpPr txBox="1"/>
      </xdr:nvSpPr>
      <xdr:spPr>
        <a:xfrm>
          <a:off x="16370300" y="1300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51,899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127370</xdr:rowOff>
    </xdr:from>
    <xdr:to>
      <xdr:col>22</xdr:col>
      <xdr:colOff>415925</xdr:colOff>
      <xdr:row>76</xdr:row>
      <xdr:rowOff>57519</xdr:rowOff>
    </xdr:to>
    <xdr:sp macro="" textlink="">
      <xdr:nvSpPr>
        <xdr:cNvPr id="621" name="円/楕円 620"/>
        <xdr:cNvSpPr/>
      </xdr:nvSpPr>
      <xdr:spPr>
        <a:xfrm>
          <a:off x="15430500" y="129861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48648</xdr:rowOff>
    </xdr:from>
    <xdr:ext cx="534377" cy="259045"/>
    <xdr:sp macro="" textlink="">
      <xdr:nvSpPr>
        <xdr:cNvPr id="622" name="テキスト ボックス 621"/>
        <xdr:cNvSpPr txBox="1"/>
      </xdr:nvSpPr>
      <xdr:spPr>
        <a:xfrm>
          <a:off x="15214111" y="1307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160376</xdr:rowOff>
    </xdr:from>
    <xdr:to>
      <xdr:col>21</xdr:col>
      <xdr:colOff>212725</xdr:colOff>
      <xdr:row>76</xdr:row>
      <xdr:rowOff>90526</xdr:rowOff>
    </xdr:to>
    <xdr:sp macro="" textlink="">
      <xdr:nvSpPr>
        <xdr:cNvPr id="623" name="円/楕円 622"/>
        <xdr:cNvSpPr/>
      </xdr:nvSpPr>
      <xdr:spPr>
        <a:xfrm>
          <a:off x="14541500" y="130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81653</xdr:rowOff>
    </xdr:from>
    <xdr:ext cx="534377" cy="259045"/>
    <xdr:sp macro="" textlink="">
      <xdr:nvSpPr>
        <xdr:cNvPr id="624" name="テキスト ボックス 623"/>
        <xdr:cNvSpPr txBox="1"/>
      </xdr:nvSpPr>
      <xdr:spPr>
        <a:xfrm>
          <a:off x="14325111" y="1311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161627</xdr:rowOff>
    </xdr:from>
    <xdr:to>
      <xdr:col>20</xdr:col>
      <xdr:colOff>9525</xdr:colOff>
      <xdr:row>76</xdr:row>
      <xdr:rowOff>91777</xdr:rowOff>
    </xdr:to>
    <xdr:sp macro="" textlink="">
      <xdr:nvSpPr>
        <xdr:cNvPr id="625" name="円/楕円 624"/>
        <xdr:cNvSpPr/>
      </xdr:nvSpPr>
      <xdr:spPr>
        <a:xfrm>
          <a:off x="13652500" y="130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82904</xdr:rowOff>
    </xdr:from>
    <xdr:ext cx="534377" cy="259045"/>
    <xdr:sp macro="" textlink="">
      <xdr:nvSpPr>
        <xdr:cNvPr id="626" name="テキスト ボックス 625"/>
        <xdr:cNvSpPr txBox="1"/>
      </xdr:nvSpPr>
      <xdr:spPr>
        <a:xfrm>
          <a:off x="13436111" y="131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160355</xdr:rowOff>
    </xdr:from>
    <xdr:to>
      <xdr:col>18</xdr:col>
      <xdr:colOff>492125</xdr:colOff>
      <xdr:row>76</xdr:row>
      <xdr:rowOff>90505</xdr:rowOff>
    </xdr:to>
    <xdr:sp macro="" textlink="">
      <xdr:nvSpPr>
        <xdr:cNvPr id="627" name="円/楕円 626"/>
        <xdr:cNvSpPr/>
      </xdr:nvSpPr>
      <xdr:spPr>
        <a:xfrm>
          <a:off x="12763500" y="130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81632</xdr:rowOff>
    </xdr:from>
    <xdr:ext cx="534377" cy="259045"/>
    <xdr:sp macro="" textlink="">
      <xdr:nvSpPr>
        <xdr:cNvPr id="628" name="テキスト ボックス 627"/>
        <xdr:cNvSpPr txBox="1"/>
      </xdr:nvSpPr>
      <xdr:spPr>
        <a:xfrm>
          <a:off x="12547111" y="1311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100871</xdr:rowOff>
    </xdr:from>
    <xdr:to>
      <xdr:col>23</xdr:col>
      <xdr:colOff>517525</xdr:colOff>
      <xdr:row>99</xdr:row>
      <xdr:rowOff>19571</xdr:rowOff>
    </xdr:to>
    <xdr:cxnSp macro="">
      <xdr:nvCxnSpPr>
        <xdr:cNvPr id="659" name="直線コネクタ 658"/>
        <xdr:cNvCxnSpPr/>
      </xdr:nvCxnSpPr>
      <xdr:spPr>
        <a:xfrm>
          <a:off x="15481300" y="16902971"/>
          <a:ext cx="838200" cy="9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0"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1756</xdr:rowOff>
    </xdr:from>
    <xdr:to>
      <xdr:col>22</xdr:col>
      <xdr:colOff>365125</xdr:colOff>
      <xdr:row>98</xdr:row>
      <xdr:rowOff>100871</xdr:rowOff>
    </xdr:to>
    <xdr:cxnSp macro="">
      <xdr:nvCxnSpPr>
        <xdr:cNvPr id="662" name="直線コネクタ 661"/>
        <xdr:cNvCxnSpPr/>
      </xdr:nvCxnSpPr>
      <xdr:spPr>
        <a:xfrm>
          <a:off x="14592300" y="16803856"/>
          <a:ext cx="889000" cy="9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117645</xdr:rowOff>
    </xdr:from>
    <xdr:ext cx="534377" cy="259045"/>
    <xdr:sp macro="" textlink="">
      <xdr:nvSpPr>
        <xdr:cNvPr id="664" name="テキスト ボックス 663"/>
        <xdr:cNvSpPr txBox="1"/>
      </xdr:nvSpPr>
      <xdr:spPr>
        <a:xfrm>
          <a:off x="15214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40880</xdr:rowOff>
    </xdr:from>
    <xdr:to>
      <xdr:col>21</xdr:col>
      <xdr:colOff>161925</xdr:colOff>
      <xdr:row>98</xdr:row>
      <xdr:rowOff>1756</xdr:rowOff>
    </xdr:to>
    <xdr:cxnSp macro="">
      <xdr:nvCxnSpPr>
        <xdr:cNvPr id="665" name="直線コネクタ 664"/>
        <xdr:cNvCxnSpPr/>
      </xdr:nvCxnSpPr>
      <xdr:spPr>
        <a:xfrm>
          <a:off x="13703300" y="16500080"/>
          <a:ext cx="889000" cy="30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7" name="テキスト ボックス 666"/>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40880</xdr:rowOff>
    </xdr:from>
    <xdr:to>
      <xdr:col>19</xdr:col>
      <xdr:colOff>644525</xdr:colOff>
      <xdr:row>97</xdr:row>
      <xdr:rowOff>48129</xdr:rowOff>
    </xdr:to>
    <xdr:cxnSp macro="">
      <xdr:nvCxnSpPr>
        <xdr:cNvPr id="668" name="直線コネクタ 667"/>
        <xdr:cNvCxnSpPr/>
      </xdr:nvCxnSpPr>
      <xdr:spPr>
        <a:xfrm flipV="1">
          <a:off x="12814300" y="16500080"/>
          <a:ext cx="889000" cy="17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7662</xdr:rowOff>
    </xdr:from>
    <xdr:ext cx="534377" cy="259045"/>
    <xdr:sp macro="" textlink="">
      <xdr:nvSpPr>
        <xdr:cNvPr id="670" name="テキスト ボックス 669"/>
        <xdr:cNvSpPr txBox="1"/>
      </xdr:nvSpPr>
      <xdr:spPr>
        <a:xfrm>
          <a:off x="13436111" y="1663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2" name="テキスト ボックス 671"/>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140221</xdr:rowOff>
    </xdr:from>
    <xdr:to>
      <xdr:col>23</xdr:col>
      <xdr:colOff>568325</xdr:colOff>
      <xdr:row>99</xdr:row>
      <xdr:rowOff>70371</xdr:rowOff>
    </xdr:to>
    <xdr:sp macro="" textlink="">
      <xdr:nvSpPr>
        <xdr:cNvPr id="678" name="円/楕円 677"/>
        <xdr:cNvSpPr/>
      </xdr:nvSpPr>
      <xdr:spPr>
        <a:xfrm>
          <a:off x="16268700" y="1694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55148</xdr:rowOff>
    </xdr:from>
    <xdr:ext cx="469744" cy="259045"/>
    <xdr:sp macro="" textlink="">
      <xdr:nvSpPr>
        <xdr:cNvPr id="679" name="積立金該当値テキスト"/>
        <xdr:cNvSpPr txBox="1"/>
      </xdr:nvSpPr>
      <xdr:spPr>
        <a:xfrm>
          <a:off x="16370300" y="1685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50071</xdr:rowOff>
    </xdr:from>
    <xdr:to>
      <xdr:col>22</xdr:col>
      <xdr:colOff>415925</xdr:colOff>
      <xdr:row>98</xdr:row>
      <xdr:rowOff>151671</xdr:rowOff>
    </xdr:to>
    <xdr:sp macro="" textlink="">
      <xdr:nvSpPr>
        <xdr:cNvPr id="680" name="円/楕円 679"/>
        <xdr:cNvSpPr/>
      </xdr:nvSpPr>
      <xdr:spPr>
        <a:xfrm>
          <a:off x="15430500" y="1685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142798</xdr:rowOff>
    </xdr:from>
    <xdr:ext cx="534377" cy="259045"/>
    <xdr:sp macro="" textlink="">
      <xdr:nvSpPr>
        <xdr:cNvPr id="681" name="テキスト ボックス 680"/>
        <xdr:cNvSpPr txBox="1"/>
      </xdr:nvSpPr>
      <xdr:spPr>
        <a:xfrm>
          <a:off x="15214111" y="169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122406</xdr:rowOff>
    </xdr:from>
    <xdr:to>
      <xdr:col>21</xdr:col>
      <xdr:colOff>212725</xdr:colOff>
      <xdr:row>98</xdr:row>
      <xdr:rowOff>52556</xdr:rowOff>
    </xdr:to>
    <xdr:sp macro="" textlink="">
      <xdr:nvSpPr>
        <xdr:cNvPr id="682" name="円/楕円 681"/>
        <xdr:cNvSpPr/>
      </xdr:nvSpPr>
      <xdr:spPr>
        <a:xfrm>
          <a:off x="14541500" y="167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43683</xdr:rowOff>
    </xdr:from>
    <xdr:ext cx="534377" cy="259045"/>
    <xdr:sp macro="" textlink="">
      <xdr:nvSpPr>
        <xdr:cNvPr id="683" name="テキスト ボックス 682"/>
        <xdr:cNvSpPr txBox="1"/>
      </xdr:nvSpPr>
      <xdr:spPr>
        <a:xfrm>
          <a:off x="14325111" y="1684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161530</xdr:rowOff>
    </xdr:from>
    <xdr:to>
      <xdr:col>20</xdr:col>
      <xdr:colOff>9525</xdr:colOff>
      <xdr:row>96</xdr:row>
      <xdr:rowOff>91680</xdr:rowOff>
    </xdr:to>
    <xdr:sp macro="" textlink="">
      <xdr:nvSpPr>
        <xdr:cNvPr id="684" name="円/楕円 683"/>
        <xdr:cNvSpPr/>
      </xdr:nvSpPr>
      <xdr:spPr>
        <a:xfrm>
          <a:off x="13652500" y="164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108207</xdr:rowOff>
    </xdr:from>
    <xdr:ext cx="534377" cy="259045"/>
    <xdr:sp macro="" textlink="">
      <xdr:nvSpPr>
        <xdr:cNvPr id="685" name="テキスト ボックス 684"/>
        <xdr:cNvSpPr txBox="1"/>
      </xdr:nvSpPr>
      <xdr:spPr>
        <a:xfrm>
          <a:off x="13436111" y="162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168779</xdr:rowOff>
    </xdr:from>
    <xdr:to>
      <xdr:col>18</xdr:col>
      <xdr:colOff>492125</xdr:colOff>
      <xdr:row>97</xdr:row>
      <xdr:rowOff>98929</xdr:rowOff>
    </xdr:to>
    <xdr:sp macro="" textlink="">
      <xdr:nvSpPr>
        <xdr:cNvPr id="686" name="円/楕円 685"/>
        <xdr:cNvSpPr/>
      </xdr:nvSpPr>
      <xdr:spPr>
        <a:xfrm>
          <a:off x="12763500" y="166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90056</xdr:rowOff>
    </xdr:from>
    <xdr:ext cx="534377" cy="259045"/>
    <xdr:sp macro="" textlink="">
      <xdr:nvSpPr>
        <xdr:cNvPr id="687" name="テキスト ボックス 686"/>
        <xdr:cNvSpPr txBox="1"/>
      </xdr:nvSpPr>
      <xdr:spPr>
        <a:xfrm>
          <a:off x="12547111" y="167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139563</xdr:rowOff>
    </xdr:from>
    <xdr:to>
      <xdr:col>32</xdr:col>
      <xdr:colOff>187325</xdr:colOff>
      <xdr:row>38</xdr:row>
      <xdr:rowOff>139700</xdr:rowOff>
    </xdr:to>
    <xdr:cxnSp macro="">
      <xdr:nvCxnSpPr>
        <xdr:cNvPr id="714" name="直線コネクタ 713"/>
        <xdr:cNvCxnSpPr/>
      </xdr:nvCxnSpPr>
      <xdr:spPr>
        <a:xfrm>
          <a:off x="21323300" y="6654663"/>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139563</xdr:rowOff>
    </xdr:from>
    <xdr:to>
      <xdr:col>31</xdr:col>
      <xdr:colOff>34925</xdr:colOff>
      <xdr:row>38</xdr:row>
      <xdr:rowOff>139700</xdr:rowOff>
    </xdr:to>
    <xdr:cxnSp macro="">
      <xdr:nvCxnSpPr>
        <xdr:cNvPr id="717" name="直線コネクタ 716"/>
        <xdr:cNvCxnSpPr/>
      </xdr:nvCxnSpPr>
      <xdr:spPr>
        <a:xfrm flipV="1">
          <a:off x="20434300" y="6654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9" name="テキスト ボックス 718"/>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0" name="直線コネクタ 71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2" name="テキスト ボックス 721"/>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138740</xdr:rowOff>
    </xdr:from>
    <xdr:to>
      <xdr:col>28</xdr:col>
      <xdr:colOff>314325</xdr:colOff>
      <xdr:row>38</xdr:row>
      <xdr:rowOff>139700</xdr:rowOff>
    </xdr:to>
    <xdr:cxnSp macro="">
      <xdr:nvCxnSpPr>
        <xdr:cNvPr id="723" name="直線コネクタ 722"/>
        <xdr:cNvCxnSpPr/>
      </xdr:nvCxnSpPr>
      <xdr:spPr>
        <a:xfrm>
          <a:off x="18656300" y="6653840"/>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5" name="テキスト ボックス 724"/>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7" name="テキスト ボックス 726"/>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88763</xdr:rowOff>
    </xdr:from>
    <xdr:to>
      <xdr:col>31</xdr:col>
      <xdr:colOff>85725</xdr:colOff>
      <xdr:row>39</xdr:row>
      <xdr:rowOff>18913</xdr:rowOff>
    </xdr:to>
    <xdr:sp macro="" textlink="">
      <xdr:nvSpPr>
        <xdr:cNvPr id="735" name="円/楕円 734"/>
        <xdr:cNvSpPr/>
      </xdr:nvSpPr>
      <xdr:spPr>
        <a:xfrm>
          <a:off x="21272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10040</xdr:rowOff>
    </xdr:from>
    <xdr:ext cx="249299" cy="259045"/>
    <xdr:sp macro="" textlink="">
      <xdr:nvSpPr>
        <xdr:cNvPr id="736" name="テキスト ボックス 735"/>
        <xdr:cNvSpPr txBox="1"/>
      </xdr:nvSpPr>
      <xdr:spPr>
        <a:xfrm>
          <a:off x="21198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87940</xdr:rowOff>
    </xdr:from>
    <xdr:to>
      <xdr:col>27</xdr:col>
      <xdr:colOff>161925</xdr:colOff>
      <xdr:row>39</xdr:row>
      <xdr:rowOff>18090</xdr:rowOff>
    </xdr:to>
    <xdr:sp macro="" textlink="">
      <xdr:nvSpPr>
        <xdr:cNvPr id="741" name="円/楕円 740"/>
        <xdr:cNvSpPr/>
      </xdr:nvSpPr>
      <xdr:spPr>
        <a:xfrm>
          <a:off x="18605500" y="66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9217</xdr:rowOff>
    </xdr:from>
    <xdr:ext cx="313932" cy="259045"/>
    <xdr:sp macro="" textlink="">
      <xdr:nvSpPr>
        <xdr:cNvPr id="742" name="テキスト ボックス 741"/>
        <xdr:cNvSpPr txBox="1"/>
      </xdr:nvSpPr>
      <xdr:spPr>
        <a:xfrm>
          <a:off x="18499333" y="669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167360</xdr:rowOff>
    </xdr:from>
    <xdr:to>
      <xdr:col>32</xdr:col>
      <xdr:colOff>187325</xdr:colOff>
      <xdr:row>58</xdr:row>
      <xdr:rowOff>64033</xdr:rowOff>
    </xdr:to>
    <xdr:cxnSp macro="">
      <xdr:nvCxnSpPr>
        <xdr:cNvPr id="769" name="直線コネクタ 768"/>
        <xdr:cNvCxnSpPr/>
      </xdr:nvCxnSpPr>
      <xdr:spPr>
        <a:xfrm flipV="1">
          <a:off x="21323300" y="9940010"/>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0"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64033</xdr:rowOff>
    </xdr:from>
    <xdr:to>
      <xdr:col>31</xdr:col>
      <xdr:colOff>34925</xdr:colOff>
      <xdr:row>58</xdr:row>
      <xdr:rowOff>67188</xdr:rowOff>
    </xdr:to>
    <xdr:cxnSp macro="">
      <xdr:nvCxnSpPr>
        <xdr:cNvPr id="772" name="直線コネクタ 771"/>
        <xdr:cNvCxnSpPr/>
      </xdr:nvCxnSpPr>
      <xdr:spPr>
        <a:xfrm flipV="1">
          <a:off x="20434300" y="10008133"/>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4" name="テキスト ボックス 773"/>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67188</xdr:rowOff>
    </xdr:from>
    <xdr:to>
      <xdr:col>29</xdr:col>
      <xdr:colOff>517525</xdr:colOff>
      <xdr:row>58</xdr:row>
      <xdr:rowOff>67371</xdr:rowOff>
    </xdr:to>
    <xdr:cxnSp macro="">
      <xdr:nvCxnSpPr>
        <xdr:cNvPr id="775" name="直線コネクタ 774"/>
        <xdr:cNvCxnSpPr/>
      </xdr:nvCxnSpPr>
      <xdr:spPr>
        <a:xfrm flipV="1">
          <a:off x="19545300" y="1001128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7" name="テキスト ボックス 776"/>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67005</xdr:rowOff>
    </xdr:from>
    <xdr:to>
      <xdr:col>28</xdr:col>
      <xdr:colOff>314325</xdr:colOff>
      <xdr:row>58</xdr:row>
      <xdr:rowOff>67371</xdr:rowOff>
    </xdr:to>
    <xdr:cxnSp macro="">
      <xdr:nvCxnSpPr>
        <xdr:cNvPr id="778" name="直線コネクタ 777"/>
        <xdr:cNvCxnSpPr/>
      </xdr:nvCxnSpPr>
      <xdr:spPr>
        <a:xfrm>
          <a:off x="18656300" y="1001110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0" name="テキスト ボックス 779"/>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2" name="テキスト ボックス 781"/>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116560</xdr:rowOff>
    </xdr:from>
    <xdr:to>
      <xdr:col>32</xdr:col>
      <xdr:colOff>238125</xdr:colOff>
      <xdr:row>58</xdr:row>
      <xdr:rowOff>46710</xdr:rowOff>
    </xdr:to>
    <xdr:sp macro="" textlink="">
      <xdr:nvSpPr>
        <xdr:cNvPr id="788" name="円/楕円 787"/>
        <xdr:cNvSpPr/>
      </xdr:nvSpPr>
      <xdr:spPr>
        <a:xfrm>
          <a:off x="22110700" y="98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94987</xdr:rowOff>
    </xdr:from>
    <xdr:ext cx="469744" cy="259045"/>
    <xdr:sp macro="" textlink="">
      <xdr:nvSpPr>
        <xdr:cNvPr id="789" name="貸付金該当値テキスト"/>
        <xdr:cNvSpPr txBox="1"/>
      </xdr:nvSpPr>
      <xdr:spPr>
        <a:xfrm>
          <a:off x="22212300" y="98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13233</xdr:rowOff>
    </xdr:from>
    <xdr:to>
      <xdr:col>31</xdr:col>
      <xdr:colOff>85725</xdr:colOff>
      <xdr:row>58</xdr:row>
      <xdr:rowOff>114833</xdr:rowOff>
    </xdr:to>
    <xdr:sp macro="" textlink="">
      <xdr:nvSpPr>
        <xdr:cNvPr id="790" name="円/楕円 789"/>
        <xdr:cNvSpPr/>
      </xdr:nvSpPr>
      <xdr:spPr>
        <a:xfrm>
          <a:off x="21272500" y="995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105960</xdr:rowOff>
    </xdr:from>
    <xdr:ext cx="469744" cy="259045"/>
    <xdr:sp macro="" textlink="">
      <xdr:nvSpPr>
        <xdr:cNvPr id="791" name="テキスト ボックス 790"/>
        <xdr:cNvSpPr txBox="1"/>
      </xdr:nvSpPr>
      <xdr:spPr>
        <a:xfrm>
          <a:off x="21088427" y="100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16388</xdr:rowOff>
    </xdr:from>
    <xdr:to>
      <xdr:col>29</xdr:col>
      <xdr:colOff>568325</xdr:colOff>
      <xdr:row>58</xdr:row>
      <xdr:rowOff>117988</xdr:rowOff>
    </xdr:to>
    <xdr:sp macro="" textlink="">
      <xdr:nvSpPr>
        <xdr:cNvPr id="792" name="円/楕円 791"/>
        <xdr:cNvSpPr/>
      </xdr:nvSpPr>
      <xdr:spPr>
        <a:xfrm>
          <a:off x="20383500" y="99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109115</xdr:rowOff>
    </xdr:from>
    <xdr:ext cx="469744" cy="259045"/>
    <xdr:sp macro="" textlink="">
      <xdr:nvSpPr>
        <xdr:cNvPr id="793" name="テキスト ボックス 792"/>
        <xdr:cNvSpPr txBox="1"/>
      </xdr:nvSpPr>
      <xdr:spPr>
        <a:xfrm>
          <a:off x="20199427" y="1005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16571</xdr:rowOff>
    </xdr:from>
    <xdr:to>
      <xdr:col>28</xdr:col>
      <xdr:colOff>365125</xdr:colOff>
      <xdr:row>58</xdr:row>
      <xdr:rowOff>118171</xdr:rowOff>
    </xdr:to>
    <xdr:sp macro="" textlink="">
      <xdr:nvSpPr>
        <xdr:cNvPr id="794" name="円/楕円 793"/>
        <xdr:cNvSpPr/>
      </xdr:nvSpPr>
      <xdr:spPr>
        <a:xfrm>
          <a:off x="19494500" y="99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109298</xdr:rowOff>
    </xdr:from>
    <xdr:ext cx="469744" cy="259045"/>
    <xdr:sp macro="" textlink="">
      <xdr:nvSpPr>
        <xdr:cNvPr id="795" name="テキスト ボックス 794"/>
        <xdr:cNvSpPr txBox="1"/>
      </xdr:nvSpPr>
      <xdr:spPr>
        <a:xfrm>
          <a:off x="19310427" y="1005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16205</xdr:rowOff>
    </xdr:from>
    <xdr:to>
      <xdr:col>27</xdr:col>
      <xdr:colOff>161925</xdr:colOff>
      <xdr:row>58</xdr:row>
      <xdr:rowOff>117805</xdr:rowOff>
    </xdr:to>
    <xdr:sp macro="" textlink="">
      <xdr:nvSpPr>
        <xdr:cNvPr id="796" name="円/楕円 795"/>
        <xdr:cNvSpPr/>
      </xdr:nvSpPr>
      <xdr:spPr>
        <a:xfrm>
          <a:off x="18605500" y="99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108932</xdr:rowOff>
    </xdr:from>
    <xdr:ext cx="469744" cy="259045"/>
    <xdr:sp macro="" textlink="">
      <xdr:nvSpPr>
        <xdr:cNvPr id="797" name="テキスト ボックス 796"/>
        <xdr:cNvSpPr txBox="1"/>
      </xdr:nvSpPr>
      <xdr:spPr>
        <a:xfrm>
          <a:off x="18421427" y="100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133312</xdr:rowOff>
    </xdr:from>
    <xdr:to>
      <xdr:col>32</xdr:col>
      <xdr:colOff>187325</xdr:colOff>
      <xdr:row>76</xdr:row>
      <xdr:rowOff>23203</xdr:rowOff>
    </xdr:to>
    <xdr:cxnSp macro="">
      <xdr:nvCxnSpPr>
        <xdr:cNvPr id="827" name="直線コネクタ 826"/>
        <xdr:cNvCxnSpPr/>
      </xdr:nvCxnSpPr>
      <xdr:spPr>
        <a:xfrm flipV="1">
          <a:off x="21323300" y="12992062"/>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28"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23203</xdr:rowOff>
    </xdr:from>
    <xdr:to>
      <xdr:col>31</xdr:col>
      <xdr:colOff>34925</xdr:colOff>
      <xdr:row>76</xdr:row>
      <xdr:rowOff>73013</xdr:rowOff>
    </xdr:to>
    <xdr:cxnSp macro="">
      <xdr:nvCxnSpPr>
        <xdr:cNvPr id="830" name="直線コネクタ 829"/>
        <xdr:cNvCxnSpPr/>
      </xdr:nvCxnSpPr>
      <xdr:spPr>
        <a:xfrm flipV="1">
          <a:off x="20434300" y="13053403"/>
          <a:ext cx="889000" cy="4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2" name="テキスト ボックス 831"/>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73013</xdr:rowOff>
    </xdr:from>
    <xdr:to>
      <xdr:col>29</xdr:col>
      <xdr:colOff>517525</xdr:colOff>
      <xdr:row>76</xdr:row>
      <xdr:rowOff>90360</xdr:rowOff>
    </xdr:to>
    <xdr:cxnSp macro="">
      <xdr:nvCxnSpPr>
        <xdr:cNvPr id="833" name="直線コネクタ 832"/>
        <xdr:cNvCxnSpPr/>
      </xdr:nvCxnSpPr>
      <xdr:spPr>
        <a:xfrm flipV="1">
          <a:off x="19545300" y="13103213"/>
          <a:ext cx="889000" cy="1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5" name="テキスト ボックス 834"/>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90360</xdr:rowOff>
    </xdr:from>
    <xdr:to>
      <xdr:col>28</xdr:col>
      <xdr:colOff>314325</xdr:colOff>
      <xdr:row>76</xdr:row>
      <xdr:rowOff>127164</xdr:rowOff>
    </xdr:to>
    <xdr:cxnSp macro="">
      <xdr:nvCxnSpPr>
        <xdr:cNvPr id="836" name="直線コネクタ 835"/>
        <xdr:cNvCxnSpPr/>
      </xdr:nvCxnSpPr>
      <xdr:spPr>
        <a:xfrm flipV="1">
          <a:off x="18656300" y="13120560"/>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38" name="テキスト ボックス 837"/>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0" name="テキスト ボックス 839"/>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82512</xdr:rowOff>
    </xdr:from>
    <xdr:to>
      <xdr:col>32</xdr:col>
      <xdr:colOff>238125</xdr:colOff>
      <xdr:row>76</xdr:row>
      <xdr:rowOff>12663</xdr:rowOff>
    </xdr:to>
    <xdr:sp macro="" textlink="">
      <xdr:nvSpPr>
        <xdr:cNvPr id="846" name="円/楕円 845"/>
        <xdr:cNvSpPr/>
      </xdr:nvSpPr>
      <xdr:spPr>
        <a:xfrm>
          <a:off x="22110700" y="129412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105389</xdr:rowOff>
    </xdr:from>
    <xdr:ext cx="534377" cy="259045"/>
    <xdr:sp macro="" textlink="">
      <xdr:nvSpPr>
        <xdr:cNvPr id="847" name="繰出金該当値テキスト"/>
        <xdr:cNvSpPr txBox="1"/>
      </xdr:nvSpPr>
      <xdr:spPr>
        <a:xfrm>
          <a:off x="22212300" y="127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77,003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143853</xdr:rowOff>
    </xdr:from>
    <xdr:to>
      <xdr:col>31</xdr:col>
      <xdr:colOff>85725</xdr:colOff>
      <xdr:row>76</xdr:row>
      <xdr:rowOff>74003</xdr:rowOff>
    </xdr:to>
    <xdr:sp macro="" textlink="">
      <xdr:nvSpPr>
        <xdr:cNvPr id="848" name="円/楕円 847"/>
        <xdr:cNvSpPr/>
      </xdr:nvSpPr>
      <xdr:spPr>
        <a:xfrm>
          <a:off x="21272500" y="130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90530</xdr:rowOff>
    </xdr:from>
    <xdr:ext cx="534377" cy="259045"/>
    <xdr:sp macro="" textlink="">
      <xdr:nvSpPr>
        <xdr:cNvPr id="849" name="テキスト ボックス 848"/>
        <xdr:cNvSpPr txBox="1"/>
      </xdr:nvSpPr>
      <xdr:spPr>
        <a:xfrm>
          <a:off x="21056111" y="1277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22213</xdr:rowOff>
    </xdr:from>
    <xdr:to>
      <xdr:col>29</xdr:col>
      <xdr:colOff>568325</xdr:colOff>
      <xdr:row>76</xdr:row>
      <xdr:rowOff>123813</xdr:rowOff>
    </xdr:to>
    <xdr:sp macro="" textlink="">
      <xdr:nvSpPr>
        <xdr:cNvPr id="850" name="円/楕円 849"/>
        <xdr:cNvSpPr/>
      </xdr:nvSpPr>
      <xdr:spPr>
        <a:xfrm>
          <a:off x="20383500" y="130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140340</xdr:rowOff>
    </xdr:from>
    <xdr:ext cx="534377" cy="259045"/>
    <xdr:sp macro="" textlink="">
      <xdr:nvSpPr>
        <xdr:cNvPr id="851" name="テキスト ボックス 850"/>
        <xdr:cNvSpPr txBox="1"/>
      </xdr:nvSpPr>
      <xdr:spPr>
        <a:xfrm>
          <a:off x="20167111" y="128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68,251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39560</xdr:rowOff>
    </xdr:from>
    <xdr:to>
      <xdr:col>28</xdr:col>
      <xdr:colOff>365125</xdr:colOff>
      <xdr:row>76</xdr:row>
      <xdr:rowOff>141160</xdr:rowOff>
    </xdr:to>
    <xdr:sp macro="" textlink="">
      <xdr:nvSpPr>
        <xdr:cNvPr id="852" name="円/楕円 851"/>
        <xdr:cNvSpPr/>
      </xdr:nvSpPr>
      <xdr:spPr>
        <a:xfrm>
          <a:off x="19494500" y="130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157687</xdr:rowOff>
    </xdr:from>
    <xdr:ext cx="534377" cy="259045"/>
    <xdr:sp macro="" textlink="">
      <xdr:nvSpPr>
        <xdr:cNvPr id="853" name="テキスト ボックス 852"/>
        <xdr:cNvSpPr txBox="1"/>
      </xdr:nvSpPr>
      <xdr:spPr>
        <a:xfrm>
          <a:off x="19278111" y="128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76364</xdr:rowOff>
    </xdr:from>
    <xdr:to>
      <xdr:col>27</xdr:col>
      <xdr:colOff>161925</xdr:colOff>
      <xdr:row>77</xdr:row>
      <xdr:rowOff>6514</xdr:rowOff>
    </xdr:to>
    <xdr:sp macro="" textlink="">
      <xdr:nvSpPr>
        <xdr:cNvPr id="854" name="円/楕円 853"/>
        <xdr:cNvSpPr/>
      </xdr:nvSpPr>
      <xdr:spPr>
        <a:xfrm>
          <a:off x="18605500" y="1310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23042</xdr:rowOff>
    </xdr:from>
    <xdr:ext cx="534377" cy="259045"/>
    <xdr:sp macro="" textlink="">
      <xdr:nvSpPr>
        <xdr:cNvPr id="855" name="テキスト ボックス 854"/>
        <xdr:cNvSpPr txBox="1"/>
      </xdr:nvSpPr>
      <xdr:spPr>
        <a:xfrm>
          <a:off x="18389111" y="128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463</a:t>
          </a:r>
          <a:r>
            <a:rPr kumimoji="1" lang="ja-JP" altLang="en-US" sz="1300">
              <a:latin typeface="ＭＳ Ｐゴシック"/>
            </a:rPr>
            <a:t>千円となっている。平成</a:t>
          </a:r>
          <a:r>
            <a:rPr kumimoji="1" lang="en-US" altLang="ja-JP" sz="1300">
              <a:latin typeface="ＭＳ Ｐゴシック"/>
            </a:rPr>
            <a:t>27</a:t>
          </a:r>
          <a:r>
            <a:rPr kumimoji="1" lang="ja-JP" altLang="en-US" sz="1300">
              <a:latin typeface="ＭＳ Ｐゴシック"/>
            </a:rPr>
            <a:t>年度決算を性質別にみると、類似団体平均を上回っているのは補助費等と繰出金である。補助費等については</a:t>
          </a:r>
          <a:r>
            <a:rPr kumimoji="1" lang="ja-JP" altLang="ja-JP" sz="1300">
              <a:solidFill>
                <a:schemeClr val="dk1"/>
              </a:solidFill>
              <a:effectLst/>
              <a:latin typeface="+mn-lt"/>
              <a:ea typeface="+mn-ea"/>
              <a:cs typeface="+mn-cs"/>
            </a:rPr>
            <a:t>井原地区消防組合と</a:t>
          </a:r>
          <a:r>
            <a:rPr kumimoji="1" lang="ja-JP" altLang="en-US" sz="1300">
              <a:solidFill>
                <a:schemeClr val="dk1"/>
              </a:solidFill>
              <a:effectLst/>
              <a:latin typeface="+mn-lt"/>
              <a:ea typeface="+mn-ea"/>
              <a:cs typeface="+mn-cs"/>
            </a:rPr>
            <a:t>岡山県井原地区</a:t>
          </a:r>
          <a:r>
            <a:rPr kumimoji="1" lang="ja-JP" altLang="ja-JP" sz="1300">
              <a:solidFill>
                <a:schemeClr val="dk1"/>
              </a:solidFill>
              <a:effectLst/>
              <a:latin typeface="+mn-lt"/>
              <a:ea typeface="+mn-ea"/>
              <a:cs typeface="+mn-cs"/>
            </a:rPr>
            <a:t>清掃施設組合への負担金や水道事業会計への補助金、病院事業会計への負担金及び補助金</a:t>
          </a:r>
          <a:r>
            <a:rPr kumimoji="1" lang="ja-JP" altLang="en-US" sz="1300">
              <a:solidFill>
                <a:schemeClr val="dk1"/>
              </a:solidFill>
              <a:effectLst/>
              <a:latin typeface="+mn-lt"/>
              <a:ea typeface="+mn-ea"/>
              <a:cs typeface="+mn-cs"/>
            </a:rPr>
            <a:t>等により類似団体平均より高い状態が続いている。繰出金については医療費</a:t>
          </a:r>
          <a:r>
            <a:rPr kumimoji="1" lang="ja-JP" altLang="ja-JP" sz="1300">
              <a:solidFill>
                <a:schemeClr val="dk1"/>
              </a:solidFill>
              <a:effectLst/>
              <a:latin typeface="+mn-lt"/>
              <a:ea typeface="+mn-ea"/>
              <a:cs typeface="+mn-cs"/>
            </a:rPr>
            <a:t>の増大に伴う国民健康保険事業・後期高齢者医療事業に対する繰出や公営企業債の元利償還金に対する繰出が増加</a:t>
          </a:r>
          <a:r>
            <a:rPr kumimoji="1" lang="ja-JP" altLang="en-US" sz="1300">
              <a:solidFill>
                <a:schemeClr val="dk1"/>
              </a:solidFill>
              <a:effectLst/>
              <a:latin typeface="+mn-lt"/>
              <a:ea typeface="+mn-ea"/>
              <a:cs typeface="+mn-cs"/>
            </a:rPr>
            <a:t>していることが要因である。また、扶助費については平成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前年度と比較して増額しており、高齢化が進行している本市において今後さらに増加することが見込まれる。公営企業会計に対する繰出金や高齢化による扶助費の増、さらに公共施設の老朽化による更新整備にかかる経費の増が見込まれるため、引き続き歳出抑制に努める。</a:t>
          </a:r>
          <a:endParaRPr kumimoji="1" lang="en-US"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42,158
41,690
243.54
20,194,611
19,501,903
448,880
13,151,889
18,770,842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71691</xdr:rowOff>
    </xdr:from>
    <xdr:to>
      <xdr:col>6</xdr:col>
      <xdr:colOff>511175</xdr:colOff>
      <xdr:row>35</xdr:row>
      <xdr:rowOff>129984</xdr:rowOff>
    </xdr:to>
    <xdr:cxnSp macro="">
      <xdr:nvCxnSpPr>
        <xdr:cNvPr id="61" name="直線コネクタ 60"/>
        <xdr:cNvCxnSpPr/>
      </xdr:nvCxnSpPr>
      <xdr:spPr>
        <a:xfrm flipV="1">
          <a:off x="3797300" y="6072441"/>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129984</xdr:rowOff>
    </xdr:from>
    <xdr:to>
      <xdr:col>5</xdr:col>
      <xdr:colOff>358775</xdr:colOff>
      <xdr:row>35</xdr:row>
      <xdr:rowOff>154178</xdr:rowOff>
    </xdr:to>
    <xdr:cxnSp macro="">
      <xdr:nvCxnSpPr>
        <xdr:cNvPr id="64" name="直線コネクタ 63"/>
        <xdr:cNvCxnSpPr/>
      </xdr:nvCxnSpPr>
      <xdr:spPr>
        <a:xfrm flipV="1">
          <a:off x="2908300" y="6130734"/>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75311</xdr:rowOff>
    </xdr:from>
    <xdr:to>
      <xdr:col>4</xdr:col>
      <xdr:colOff>155575</xdr:colOff>
      <xdr:row>35</xdr:row>
      <xdr:rowOff>154178</xdr:rowOff>
    </xdr:to>
    <xdr:cxnSp macro="">
      <xdr:nvCxnSpPr>
        <xdr:cNvPr id="67" name="直線コネクタ 66"/>
        <xdr:cNvCxnSpPr/>
      </xdr:nvCxnSpPr>
      <xdr:spPr>
        <a:xfrm>
          <a:off x="2019300" y="6076061"/>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111506</xdr:rowOff>
    </xdr:from>
    <xdr:to>
      <xdr:col>2</xdr:col>
      <xdr:colOff>638175</xdr:colOff>
      <xdr:row>35</xdr:row>
      <xdr:rowOff>75311</xdr:rowOff>
    </xdr:to>
    <xdr:cxnSp macro="">
      <xdr:nvCxnSpPr>
        <xdr:cNvPr id="70" name="直線コネクタ 69"/>
        <xdr:cNvCxnSpPr/>
      </xdr:nvCxnSpPr>
      <xdr:spPr>
        <a:xfrm>
          <a:off x="1130300" y="5940806"/>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20891</xdr:rowOff>
    </xdr:from>
    <xdr:to>
      <xdr:col>6</xdr:col>
      <xdr:colOff>561975</xdr:colOff>
      <xdr:row>35</xdr:row>
      <xdr:rowOff>122491</xdr:rowOff>
    </xdr:to>
    <xdr:sp macro="" textlink="">
      <xdr:nvSpPr>
        <xdr:cNvPr id="80" name="円/楕円 79"/>
        <xdr:cNvSpPr/>
      </xdr:nvSpPr>
      <xdr:spPr>
        <a:xfrm>
          <a:off x="4584700" y="60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43768</xdr:rowOff>
    </xdr:from>
    <xdr:ext cx="469744" cy="259045"/>
    <xdr:sp macro="" textlink="">
      <xdr:nvSpPr>
        <xdr:cNvPr id="81" name="議会費該当値テキスト"/>
        <xdr:cNvSpPr txBox="1"/>
      </xdr:nvSpPr>
      <xdr:spPr>
        <a:xfrm>
          <a:off x="4686300" y="587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79184</xdr:rowOff>
    </xdr:from>
    <xdr:to>
      <xdr:col>5</xdr:col>
      <xdr:colOff>409575</xdr:colOff>
      <xdr:row>36</xdr:row>
      <xdr:rowOff>9334</xdr:rowOff>
    </xdr:to>
    <xdr:sp macro="" textlink="">
      <xdr:nvSpPr>
        <xdr:cNvPr id="82" name="円/楕円 81"/>
        <xdr:cNvSpPr/>
      </xdr:nvSpPr>
      <xdr:spPr>
        <a:xfrm>
          <a:off x="3746500" y="60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25861</xdr:rowOff>
    </xdr:from>
    <xdr:ext cx="469744" cy="259045"/>
    <xdr:sp macro="" textlink="">
      <xdr:nvSpPr>
        <xdr:cNvPr id="83" name="テキスト ボックス 82"/>
        <xdr:cNvSpPr txBox="1"/>
      </xdr:nvSpPr>
      <xdr:spPr>
        <a:xfrm>
          <a:off x="3562427" y="58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103378</xdr:rowOff>
    </xdr:from>
    <xdr:to>
      <xdr:col>4</xdr:col>
      <xdr:colOff>206375</xdr:colOff>
      <xdr:row>36</xdr:row>
      <xdr:rowOff>33528</xdr:rowOff>
    </xdr:to>
    <xdr:sp macro="" textlink="">
      <xdr:nvSpPr>
        <xdr:cNvPr id="84" name="円/楕円 83"/>
        <xdr:cNvSpPr/>
      </xdr:nvSpPr>
      <xdr:spPr>
        <a:xfrm>
          <a:off x="28575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50055</xdr:rowOff>
    </xdr:from>
    <xdr:ext cx="469744" cy="259045"/>
    <xdr:sp macro="" textlink="">
      <xdr:nvSpPr>
        <xdr:cNvPr id="85" name="テキスト ボックス 84"/>
        <xdr:cNvSpPr txBox="1"/>
      </xdr:nvSpPr>
      <xdr:spPr>
        <a:xfrm>
          <a:off x="2673427" y="587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24511</xdr:rowOff>
    </xdr:from>
    <xdr:to>
      <xdr:col>3</xdr:col>
      <xdr:colOff>3175</xdr:colOff>
      <xdr:row>35</xdr:row>
      <xdr:rowOff>126111</xdr:rowOff>
    </xdr:to>
    <xdr:sp macro="" textlink="">
      <xdr:nvSpPr>
        <xdr:cNvPr id="86" name="円/楕円 85"/>
        <xdr:cNvSpPr/>
      </xdr:nvSpPr>
      <xdr:spPr>
        <a:xfrm>
          <a:off x="1968500" y="60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142638</xdr:rowOff>
    </xdr:from>
    <xdr:ext cx="469744" cy="259045"/>
    <xdr:sp macro="" textlink="">
      <xdr:nvSpPr>
        <xdr:cNvPr id="87" name="テキスト ボックス 86"/>
        <xdr:cNvSpPr txBox="1"/>
      </xdr:nvSpPr>
      <xdr:spPr>
        <a:xfrm>
          <a:off x="1784427" y="58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60706</xdr:rowOff>
    </xdr:from>
    <xdr:to>
      <xdr:col>1</xdr:col>
      <xdr:colOff>485775</xdr:colOff>
      <xdr:row>34</xdr:row>
      <xdr:rowOff>162306</xdr:rowOff>
    </xdr:to>
    <xdr:sp macro="" textlink="">
      <xdr:nvSpPr>
        <xdr:cNvPr id="88" name="円/楕円 87"/>
        <xdr:cNvSpPr/>
      </xdr:nvSpPr>
      <xdr:spPr>
        <a:xfrm>
          <a:off x="1079500" y="58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7383</xdr:rowOff>
    </xdr:from>
    <xdr:ext cx="469744" cy="259045"/>
    <xdr:sp macro="" textlink="">
      <xdr:nvSpPr>
        <xdr:cNvPr id="89" name="テキスト ボックス 88"/>
        <xdr:cNvSpPr txBox="1"/>
      </xdr:nvSpPr>
      <xdr:spPr>
        <a:xfrm>
          <a:off x="895427" y="566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170599</xdr:rowOff>
    </xdr:from>
    <xdr:to>
      <xdr:col>6</xdr:col>
      <xdr:colOff>511175</xdr:colOff>
      <xdr:row>59</xdr:row>
      <xdr:rowOff>2067</xdr:rowOff>
    </xdr:to>
    <xdr:cxnSp macro="">
      <xdr:nvCxnSpPr>
        <xdr:cNvPr id="119" name="直線コネクタ 118"/>
        <xdr:cNvCxnSpPr/>
      </xdr:nvCxnSpPr>
      <xdr:spPr>
        <a:xfrm flipV="1">
          <a:off x="3797300" y="10114699"/>
          <a:ext cx="8382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2067</xdr:rowOff>
    </xdr:from>
    <xdr:to>
      <xdr:col>5</xdr:col>
      <xdr:colOff>358775</xdr:colOff>
      <xdr:row>59</xdr:row>
      <xdr:rowOff>14549</xdr:rowOff>
    </xdr:to>
    <xdr:cxnSp macro="">
      <xdr:nvCxnSpPr>
        <xdr:cNvPr id="122" name="直線コネクタ 121"/>
        <xdr:cNvCxnSpPr/>
      </xdr:nvCxnSpPr>
      <xdr:spPr>
        <a:xfrm flipV="1">
          <a:off x="2908300" y="10117617"/>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98952</xdr:rowOff>
    </xdr:from>
    <xdr:ext cx="534377" cy="259045"/>
    <xdr:sp macro="" textlink="">
      <xdr:nvSpPr>
        <xdr:cNvPr id="124" name="テキスト ボックス 123"/>
        <xdr:cNvSpPr txBox="1"/>
      </xdr:nvSpPr>
      <xdr:spPr>
        <a:xfrm>
          <a:off x="3530111" y="9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169471</xdr:rowOff>
    </xdr:from>
    <xdr:to>
      <xdr:col>4</xdr:col>
      <xdr:colOff>155575</xdr:colOff>
      <xdr:row>59</xdr:row>
      <xdr:rowOff>14549</xdr:rowOff>
    </xdr:to>
    <xdr:cxnSp macro="">
      <xdr:nvCxnSpPr>
        <xdr:cNvPr id="125" name="直線コネクタ 124"/>
        <xdr:cNvCxnSpPr/>
      </xdr:nvCxnSpPr>
      <xdr:spPr>
        <a:xfrm>
          <a:off x="2019300" y="10113571"/>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74485</xdr:rowOff>
    </xdr:from>
    <xdr:ext cx="534377" cy="259045"/>
    <xdr:sp macro="" textlink="">
      <xdr:nvSpPr>
        <xdr:cNvPr id="127" name="テキスト ボックス 126"/>
        <xdr:cNvSpPr txBox="1"/>
      </xdr:nvSpPr>
      <xdr:spPr>
        <a:xfrm>
          <a:off x="2641111" y="96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169471</xdr:rowOff>
    </xdr:from>
    <xdr:to>
      <xdr:col>2</xdr:col>
      <xdr:colOff>638175</xdr:colOff>
      <xdr:row>59</xdr:row>
      <xdr:rowOff>83724</xdr:rowOff>
    </xdr:to>
    <xdr:cxnSp macro="">
      <xdr:nvCxnSpPr>
        <xdr:cNvPr id="128" name="直線コネクタ 127"/>
        <xdr:cNvCxnSpPr/>
      </xdr:nvCxnSpPr>
      <xdr:spPr>
        <a:xfrm flipV="1">
          <a:off x="1130300" y="10113571"/>
          <a:ext cx="889000" cy="8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119799</xdr:rowOff>
    </xdr:from>
    <xdr:to>
      <xdr:col>6</xdr:col>
      <xdr:colOff>561975</xdr:colOff>
      <xdr:row>59</xdr:row>
      <xdr:rowOff>49949</xdr:rowOff>
    </xdr:to>
    <xdr:sp macro="" textlink="">
      <xdr:nvSpPr>
        <xdr:cNvPr id="138" name="円/楕円 137"/>
        <xdr:cNvSpPr/>
      </xdr:nvSpPr>
      <xdr:spPr>
        <a:xfrm>
          <a:off x="4584700" y="100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34726</xdr:rowOff>
    </xdr:from>
    <xdr:ext cx="534377" cy="259045"/>
    <xdr:sp macro="" textlink="">
      <xdr:nvSpPr>
        <xdr:cNvPr id="139" name="総務費該当値テキスト"/>
        <xdr:cNvSpPr txBox="1"/>
      </xdr:nvSpPr>
      <xdr:spPr>
        <a:xfrm>
          <a:off x="4686300" y="99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55,945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122717</xdr:rowOff>
    </xdr:from>
    <xdr:to>
      <xdr:col>5</xdr:col>
      <xdr:colOff>409575</xdr:colOff>
      <xdr:row>59</xdr:row>
      <xdr:rowOff>52867</xdr:rowOff>
    </xdr:to>
    <xdr:sp macro="" textlink="">
      <xdr:nvSpPr>
        <xdr:cNvPr id="140" name="円/楕円 139"/>
        <xdr:cNvSpPr/>
      </xdr:nvSpPr>
      <xdr:spPr>
        <a:xfrm>
          <a:off x="3746500" y="100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43994</xdr:rowOff>
    </xdr:from>
    <xdr:ext cx="534377" cy="259045"/>
    <xdr:sp macro="" textlink="">
      <xdr:nvSpPr>
        <xdr:cNvPr id="141" name="テキスト ボックス 140"/>
        <xdr:cNvSpPr txBox="1"/>
      </xdr:nvSpPr>
      <xdr:spPr>
        <a:xfrm>
          <a:off x="3530111" y="101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135199</xdr:rowOff>
    </xdr:from>
    <xdr:to>
      <xdr:col>4</xdr:col>
      <xdr:colOff>206375</xdr:colOff>
      <xdr:row>59</xdr:row>
      <xdr:rowOff>65349</xdr:rowOff>
    </xdr:to>
    <xdr:sp macro="" textlink="">
      <xdr:nvSpPr>
        <xdr:cNvPr id="142" name="円/楕円 141"/>
        <xdr:cNvSpPr/>
      </xdr:nvSpPr>
      <xdr:spPr>
        <a:xfrm>
          <a:off x="2857500" y="100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56476</xdr:rowOff>
    </xdr:from>
    <xdr:ext cx="534377" cy="259045"/>
    <xdr:sp macro="" textlink="">
      <xdr:nvSpPr>
        <xdr:cNvPr id="143" name="テキスト ボックス 142"/>
        <xdr:cNvSpPr txBox="1"/>
      </xdr:nvSpPr>
      <xdr:spPr>
        <a:xfrm>
          <a:off x="2641111" y="101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118671</xdr:rowOff>
    </xdr:from>
    <xdr:to>
      <xdr:col>3</xdr:col>
      <xdr:colOff>3175</xdr:colOff>
      <xdr:row>59</xdr:row>
      <xdr:rowOff>48821</xdr:rowOff>
    </xdr:to>
    <xdr:sp macro="" textlink="">
      <xdr:nvSpPr>
        <xdr:cNvPr id="144" name="円/楕円 143"/>
        <xdr:cNvSpPr/>
      </xdr:nvSpPr>
      <xdr:spPr>
        <a:xfrm>
          <a:off x="1968500" y="100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39948</xdr:rowOff>
    </xdr:from>
    <xdr:ext cx="534377" cy="259045"/>
    <xdr:sp macro="" textlink="">
      <xdr:nvSpPr>
        <xdr:cNvPr id="145" name="テキスト ボックス 144"/>
        <xdr:cNvSpPr txBox="1"/>
      </xdr:nvSpPr>
      <xdr:spPr>
        <a:xfrm>
          <a:off x="1752111" y="101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56,093</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32924</xdr:rowOff>
    </xdr:from>
    <xdr:to>
      <xdr:col>1</xdr:col>
      <xdr:colOff>485775</xdr:colOff>
      <xdr:row>59</xdr:row>
      <xdr:rowOff>134524</xdr:rowOff>
    </xdr:to>
    <xdr:sp macro="" textlink="">
      <xdr:nvSpPr>
        <xdr:cNvPr id="146" name="円/楕円 145"/>
        <xdr:cNvSpPr/>
      </xdr:nvSpPr>
      <xdr:spPr>
        <a:xfrm>
          <a:off x="1079500" y="1014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125651</xdr:rowOff>
    </xdr:from>
    <xdr:ext cx="534377" cy="259045"/>
    <xdr:sp macro="" textlink="">
      <xdr:nvSpPr>
        <xdr:cNvPr id="147" name="テキスト ボックス 146"/>
        <xdr:cNvSpPr txBox="1"/>
      </xdr:nvSpPr>
      <xdr:spPr>
        <a:xfrm>
          <a:off x="863111" y="1024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26881</xdr:rowOff>
    </xdr:from>
    <xdr:to>
      <xdr:col>6</xdr:col>
      <xdr:colOff>511175</xdr:colOff>
      <xdr:row>76</xdr:row>
      <xdr:rowOff>94241</xdr:rowOff>
    </xdr:to>
    <xdr:cxnSp macro="">
      <xdr:nvCxnSpPr>
        <xdr:cNvPr id="179" name="直線コネクタ 178"/>
        <xdr:cNvCxnSpPr/>
      </xdr:nvCxnSpPr>
      <xdr:spPr>
        <a:xfrm flipV="1">
          <a:off x="3797300" y="13057081"/>
          <a:ext cx="838200" cy="6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0"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94241</xdr:rowOff>
    </xdr:from>
    <xdr:to>
      <xdr:col>5</xdr:col>
      <xdr:colOff>358775</xdr:colOff>
      <xdr:row>77</xdr:row>
      <xdr:rowOff>1104</xdr:rowOff>
    </xdr:to>
    <xdr:cxnSp macro="">
      <xdr:nvCxnSpPr>
        <xdr:cNvPr id="182" name="直線コネクタ 181"/>
        <xdr:cNvCxnSpPr/>
      </xdr:nvCxnSpPr>
      <xdr:spPr>
        <a:xfrm flipV="1">
          <a:off x="2908300" y="13124441"/>
          <a:ext cx="889000" cy="7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16701</xdr:rowOff>
    </xdr:from>
    <xdr:ext cx="599010" cy="259045"/>
    <xdr:sp macro="" textlink="">
      <xdr:nvSpPr>
        <xdr:cNvPr id="184" name="テキスト ボックス 183"/>
        <xdr:cNvSpPr txBox="1"/>
      </xdr:nvSpPr>
      <xdr:spPr>
        <a:xfrm>
          <a:off x="3497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1104</xdr:rowOff>
    </xdr:from>
    <xdr:to>
      <xdr:col>4</xdr:col>
      <xdr:colOff>155575</xdr:colOff>
      <xdr:row>77</xdr:row>
      <xdr:rowOff>10105</xdr:rowOff>
    </xdr:to>
    <xdr:cxnSp macro="">
      <xdr:nvCxnSpPr>
        <xdr:cNvPr id="185" name="直線コネクタ 184"/>
        <xdr:cNvCxnSpPr/>
      </xdr:nvCxnSpPr>
      <xdr:spPr>
        <a:xfrm flipV="1">
          <a:off x="2019300" y="13202754"/>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101011</xdr:rowOff>
    </xdr:from>
    <xdr:ext cx="599010" cy="259045"/>
    <xdr:sp macro="" textlink="">
      <xdr:nvSpPr>
        <xdr:cNvPr id="187" name="テキスト ボックス 186"/>
        <xdr:cNvSpPr txBox="1"/>
      </xdr:nvSpPr>
      <xdr:spPr>
        <a:xfrm>
          <a:off x="2608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159979</xdr:rowOff>
    </xdr:from>
    <xdr:to>
      <xdr:col>2</xdr:col>
      <xdr:colOff>638175</xdr:colOff>
      <xdr:row>77</xdr:row>
      <xdr:rowOff>10105</xdr:rowOff>
    </xdr:to>
    <xdr:cxnSp macro="">
      <xdr:nvCxnSpPr>
        <xdr:cNvPr id="188" name="直線コネクタ 187"/>
        <xdr:cNvCxnSpPr/>
      </xdr:nvCxnSpPr>
      <xdr:spPr>
        <a:xfrm>
          <a:off x="1130300" y="13190179"/>
          <a:ext cx="889000" cy="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16886</xdr:rowOff>
    </xdr:from>
    <xdr:ext cx="599010" cy="259045"/>
    <xdr:sp macro="" textlink="">
      <xdr:nvSpPr>
        <xdr:cNvPr id="190" name="テキスト ボックス 189"/>
        <xdr:cNvSpPr txBox="1"/>
      </xdr:nvSpPr>
      <xdr:spPr>
        <a:xfrm>
          <a:off x="1719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5914</xdr:rowOff>
    </xdr:from>
    <xdr:ext cx="599010" cy="259045"/>
    <xdr:sp macro="" textlink="">
      <xdr:nvSpPr>
        <xdr:cNvPr id="192" name="テキスト ボックス 191"/>
        <xdr:cNvSpPr txBox="1"/>
      </xdr:nvSpPr>
      <xdr:spPr>
        <a:xfrm>
          <a:off x="830794" y="1286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147531</xdr:rowOff>
    </xdr:from>
    <xdr:to>
      <xdr:col>6</xdr:col>
      <xdr:colOff>561975</xdr:colOff>
      <xdr:row>76</xdr:row>
      <xdr:rowOff>77681</xdr:rowOff>
    </xdr:to>
    <xdr:sp macro="" textlink="">
      <xdr:nvSpPr>
        <xdr:cNvPr id="198" name="円/楕円 197"/>
        <xdr:cNvSpPr/>
      </xdr:nvSpPr>
      <xdr:spPr>
        <a:xfrm>
          <a:off x="4584700" y="130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125958</xdr:rowOff>
    </xdr:from>
    <xdr:ext cx="599010" cy="259045"/>
    <xdr:sp macro="" textlink="">
      <xdr:nvSpPr>
        <xdr:cNvPr id="199" name="民生費該当値テキスト"/>
        <xdr:cNvSpPr txBox="1"/>
      </xdr:nvSpPr>
      <xdr:spPr>
        <a:xfrm>
          <a:off x="4686300" y="1298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143,864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43441</xdr:rowOff>
    </xdr:from>
    <xdr:to>
      <xdr:col>5</xdr:col>
      <xdr:colOff>409575</xdr:colOff>
      <xdr:row>76</xdr:row>
      <xdr:rowOff>145041</xdr:rowOff>
    </xdr:to>
    <xdr:sp macro="" textlink="">
      <xdr:nvSpPr>
        <xdr:cNvPr id="200" name="円/楕円 199"/>
        <xdr:cNvSpPr/>
      </xdr:nvSpPr>
      <xdr:spPr>
        <a:xfrm>
          <a:off x="3746500" y="1307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136168</xdr:rowOff>
    </xdr:from>
    <xdr:ext cx="599010" cy="259045"/>
    <xdr:sp macro="" textlink="">
      <xdr:nvSpPr>
        <xdr:cNvPr id="201" name="テキスト ボックス 200"/>
        <xdr:cNvSpPr txBox="1"/>
      </xdr:nvSpPr>
      <xdr:spPr>
        <a:xfrm>
          <a:off x="3497794" y="1316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137,676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121754</xdr:rowOff>
    </xdr:from>
    <xdr:to>
      <xdr:col>4</xdr:col>
      <xdr:colOff>206375</xdr:colOff>
      <xdr:row>77</xdr:row>
      <xdr:rowOff>51904</xdr:rowOff>
    </xdr:to>
    <xdr:sp macro="" textlink="">
      <xdr:nvSpPr>
        <xdr:cNvPr id="202" name="円/楕円 201"/>
        <xdr:cNvSpPr/>
      </xdr:nvSpPr>
      <xdr:spPr>
        <a:xfrm>
          <a:off x="2857500" y="131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43031</xdr:rowOff>
    </xdr:from>
    <xdr:ext cx="599010" cy="259045"/>
    <xdr:sp macro="" textlink="">
      <xdr:nvSpPr>
        <xdr:cNvPr id="203" name="テキスト ボックス 202"/>
        <xdr:cNvSpPr txBox="1"/>
      </xdr:nvSpPr>
      <xdr:spPr>
        <a:xfrm>
          <a:off x="2608794" y="1324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130,482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130755</xdr:rowOff>
    </xdr:from>
    <xdr:to>
      <xdr:col>3</xdr:col>
      <xdr:colOff>3175</xdr:colOff>
      <xdr:row>77</xdr:row>
      <xdr:rowOff>60905</xdr:rowOff>
    </xdr:to>
    <xdr:sp macro="" textlink="">
      <xdr:nvSpPr>
        <xdr:cNvPr id="204" name="円/楕円 203"/>
        <xdr:cNvSpPr/>
      </xdr:nvSpPr>
      <xdr:spPr>
        <a:xfrm>
          <a:off x="1968500" y="131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52032</xdr:rowOff>
    </xdr:from>
    <xdr:ext cx="599010" cy="259045"/>
    <xdr:sp macro="" textlink="">
      <xdr:nvSpPr>
        <xdr:cNvPr id="205" name="テキスト ボックス 204"/>
        <xdr:cNvSpPr txBox="1"/>
      </xdr:nvSpPr>
      <xdr:spPr>
        <a:xfrm>
          <a:off x="1719794" y="1325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129,655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109179</xdr:rowOff>
    </xdr:from>
    <xdr:to>
      <xdr:col>1</xdr:col>
      <xdr:colOff>485775</xdr:colOff>
      <xdr:row>77</xdr:row>
      <xdr:rowOff>39329</xdr:rowOff>
    </xdr:to>
    <xdr:sp macro="" textlink="">
      <xdr:nvSpPr>
        <xdr:cNvPr id="206" name="円/楕円 205"/>
        <xdr:cNvSpPr/>
      </xdr:nvSpPr>
      <xdr:spPr>
        <a:xfrm>
          <a:off x="1079500" y="1313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30456</xdr:rowOff>
    </xdr:from>
    <xdr:ext cx="599010" cy="259045"/>
    <xdr:sp macro="" textlink="">
      <xdr:nvSpPr>
        <xdr:cNvPr id="207" name="テキスト ボックス 206"/>
        <xdr:cNvSpPr txBox="1"/>
      </xdr:nvSpPr>
      <xdr:spPr>
        <a:xfrm>
          <a:off x="830794" y="1323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99842</xdr:rowOff>
    </xdr:from>
    <xdr:to>
      <xdr:col>6</xdr:col>
      <xdr:colOff>511175</xdr:colOff>
      <xdr:row>95</xdr:row>
      <xdr:rowOff>148141</xdr:rowOff>
    </xdr:to>
    <xdr:cxnSp macro="">
      <xdr:nvCxnSpPr>
        <xdr:cNvPr id="239" name="直線コネクタ 238"/>
        <xdr:cNvCxnSpPr/>
      </xdr:nvCxnSpPr>
      <xdr:spPr>
        <a:xfrm flipV="1">
          <a:off x="3797300" y="16387592"/>
          <a:ext cx="838200" cy="4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148141</xdr:rowOff>
    </xdr:from>
    <xdr:to>
      <xdr:col>5</xdr:col>
      <xdr:colOff>358775</xdr:colOff>
      <xdr:row>96</xdr:row>
      <xdr:rowOff>112545</xdr:rowOff>
    </xdr:to>
    <xdr:cxnSp macro="">
      <xdr:nvCxnSpPr>
        <xdr:cNvPr id="242" name="直線コネクタ 241"/>
        <xdr:cNvCxnSpPr/>
      </xdr:nvCxnSpPr>
      <xdr:spPr>
        <a:xfrm flipV="1">
          <a:off x="2908300" y="16435891"/>
          <a:ext cx="889000" cy="1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112545</xdr:rowOff>
    </xdr:from>
    <xdr:to>
      <xdr:col>4</xdr:col>
      <xdr:colOff>155575</xdr:colOff>
      <xdr:row>96</xdr:row>
      <xdr:rowOff>115681</xdr:rowOff>
    </xdr:to>
    <xdr:cxnSp macro="">
      <xdr:nvCxnSpPr>
        <xdr:cNvPr id="245" name="直線コネクタ 244"/>
        <xdr:cNvCxnSpPr/>
      </xdr:nvCxnSpPr>
      <xdr:spPr>
        <a:xfrm flipV="1">
          <a:off x="2019300" y="16571745"/>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115681</xdr:rowOff>
    </xdr:from>
    <xdr:to>
      <xdr:col>2</xdr:col>
      <xdr:colOff>638175</xdr:colOff>
      <xdr:row>96</xdr:row>
      <xdr:rowOff>161531</xdr:rowOff>
    </xdr:to>
    <xdr:cxnSp macro="">
      <xdr:nvCxnSpPr>
        <xdr:cNvPr id="248" name="直線コネクタ 247"/>
        <xdr:cNvCxnSpPr/>
      </xdr:nvCxnSpPr>
      <xdr:spPr>
        <a:xfrm flipV="1">
          <a:off x="1130300" y="16574881"/>
          <a:ext cx="8890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50" name="テキスト ボックス 249"/>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49042</xdr:rowOff>
    </xdr:from>
    <xdr:to>
      <xdr:col>6</xdr:col>
      <xdr:colOff>561975</xdr:colOff>
      <xdr:row>95</xdr:row>
      <xdr:rowOff>150642</xdr:rowOff>
    </xdr:to>
    <xdr:sp macro="" textlink="">
      <xdr:nvSpPr>
        <xdr:cNvPr id="258" name="円/楕円 257"/>
        <xdr:cNvSpPr/>
      </xdr:nvSpPr>
      <xdr:spPr>
        <a:xfrm>
          <a:off x="4584700" y="163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71919</xdr:rowOff>
    </xdr:from>
    <xdr:ext cx="534377" cy="259045"/>
    <xdr:sp macro="" textlink="">
      <xdr:nvSpPr>
        <xdr:cNvPr id="259" name="衛生費該当値テキスト"/>
        <xdr:cNvSpPr txBox="1"/>
      </xdr:nvSpPr>
      <xdr:spPr>
        <a:xfrm>
          <a:off x="4686300" y="161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61,941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97341</xdr:rowOff>
    </xdr:from>
    <xdr:to>
      <xdr:col>5</xdr:col>
      <xdr:colOff>409575</xdr:colOff>
      <xdr:row>96</xdr:row>
      <xdr:rowOff>27491</xdr:rowOff>
    </xdr:to>
    <xdr:sp macro="" textlink="">
      <xdr:nvSpPr>
        <xdr:cNvPr id="260" name="円/楕円 259"/>
        <xdr:cNvSpPr/>
      </xdr:nvSpPr>
      <xdr:spPr>
        <a:xfrm>
          <a:off x="3746500" y="163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44018</xdr:rowOff>
    </xdr:from>
    <xdr:ext cx="534377" cy="259045"/>
    <xdr:sp macro="" textlink="">
      <xdr:nvSpPr>
        <xdr:cNvPr id="261" name="テキスト ボックス 260"/>
        <xdr:cNvSpPr txBox="1"/>
      </xdr:nvSpPr>
      <xdr:spPr>
        <a:xfrm>
          <a:off x="3530111" y="1616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61745</xdr:rowOff>
    </xdr:from>
    <xdr:to>
      <xdr:col>4</xdr:col>
      <xdr:colOff>206375</xdr:colOff>
      <xdr:row>96</xdr:row>
      <xdr:rowOff>163345</xdr:rowOff>
    </xdr:to>
    <xdr:sp macro="" textlink="">
      <xdr:nvSpPr>
        <xdr:cNvPr id="262" name="円/楕円 261"/>
        <xdr:cNvSpPr/>
      </xdr:nvSpPr>
      <xdr:spPr>
        <a:xfrm>
          <a:off x="2857500" y="165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8422</xdr:rowOff>
    </xdr:from>
    <xdr:ext cx="534377" cy="259045"/>
    <xdr:sp macro="" textlink="">
      <xdr:nvSpPr>
        <xdr:cNvPr id="263" name="テキスト ボックス 262"/>
        <xdr:cNvSpPr txBox="1"/>
      </xdr:nvSpPr>
      <xdr:spPr>
        <a:xfrm>
          <a:off x="2641111" y="1629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64881</xdr:rowOff>
    </xdr:from>
    <xdr:to>
      <xdr:col>3</xdr:col>
      <xdr:colOff>3175</xdr:colOff>
      <xdr:row>96</xdr:row>
      <xdr:rowOff>166481</xdr:rowOff>
    </xdr:to>
    <xdr:sp macro="" textlink="">
      <xdr:nvSpPr>
        <xdr:cNvPr id="264" name="円/楕円 263"/>
        <xdr:cNvSpPr/>
      </xdr:nvSpPr>
      <xdr:spPr>
        <a:xfrm>
          <a:off x="1968500" y="165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11558</xdr:rowOff>
    </xdr:from>
    <xdr:ext cx="534377" cy="259045"/>
    <xdr:sp macro="" textlink="">
      <xdr:nvSpPr>
        <xdr:cNvPr id="265" name="テキスト ボックス 264"/>
        <xdr:cNvSpPr txBox="1"/>
      </xdr:nvSpPr>
      <xdr:spPr>
        <a:xfrm>
          <a:off x="1752111" y="1629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110731</xdr:rowOff>
    </xdr:from>
    <xdr:to>
      <xdr:col>1</xdr:col>
      <xdr:colOff>485775</xdr:colOff>
      <xdr:row>97</xdr:row>
      <xdr:rowOff>40881</xdr:rowOff>
    </xdr:to>
    <xdr:sp macro="" textlink="">
      <xdr:nvSpPr>
        <xdr:cNvPr id="266" name="円/楕円 265"/>
        <xdr:cNvSpPr/>
      </xdr:nvSpPr>
      <xdr:spPr>
        <a:xfrm>
          <a:off x="1079500" y="165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57408</xdr:rowOff>
    </xdr:from>
    <xdr:ext cx="534377" cy="259045"/>
    <xdr:sp macro="" textlink="">
      <xdr:nvSpPr>
        <xdr:cNvPr id="267" name="テキスト ボックス 266"/>
        <xdr:cNvSpPr txBox="1"/>
      </xdr:nvSpPr>
      <xdr:spPr>
        <a:xfrm>
          <a:off x="863111" y="163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13208</xdr:rowOff>
    </xdr:from>
    <xdr:to>
      <xdr:col>15</xdr:col>
      <xdr:colOff>180975</xdr:colOff>
      <xdr:row>37</xdr:row>
      <xdr:rowOff>42354</xdr:rowOff>
    </xdr:to>
    <xdr:cxnSp macro="">
      <xdr:nvCxnSpPr>
        <xdr:cNvPr id="296" name="直線コネクタ 295"/>
        <xdr:cNvCxnSpPr/>
      </xdr:nvCxnSpPr>
      <xdr:spPr>
        <a:xfrm>
          <a:off x="9639300" y="6356858"/>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469744" cy="259045"/>
    <xdr:sp macro="" textlink="">
      <xdr:nvSpPr>
        <xdr:cNvPr id="297" name="労働費平均値テキスト"/>
        <xdr:cNvSpPr txBox="1"/>
      </xdr:nvSpPr>
      <xdr:spPr>
        <a:xfrm>
          <a:off x="10528300" y="642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13208</xdr:rowOff>
    </xdr:from>
    <xdr:to>
      <xdr:col>14</xdr:col>
      <xdr:colOff>28575</xdr:colOff>
      <xdr:row>37</xdr:row>
      <xdr:rowOff>67691</xdr:rowOff>
    </xdr:to>
    <xdr:cxnSp macro="">
      <xdr:nvCxnSpPr>
        <xdr:cNvPr id="299" name="直線コネクタ 298"/>
        <xdr:cNvCxnSpPr/>
      </xdr:nvCxnSpPr>
      <xdr:spPr>
        <a:xfrm flipV="1">
          <a:off x="8750300" y="6356858"/>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111713</xdr:rowOff>
    </xdr:from>
    <xdr:ext cx="469744" cy="259045"/>
    <xdr:sp macro="" textlink="">
      <xdr:nvSpPr>
        <xdr:cNvPr id="301" name="テキスト ボックス 300"/>
        <xdr:cNvSpPr txBox="1"/>
      </xdr:nvSpPr>
      <xdr:spPr>
        <a:xfrm>
          <a:off x="9404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67691</xdr:rowOff>
    </xdr:from>
    <xdr:to>
      <xdr:col>12</xdr:col>
      <xdr:colOff>511175</xdr:colOff>
      <xdr:row>37</xdr:row>
      <xdr:rowOff>78549</xdr:rowOff>
    </xdr:to>
    <xdr:cxnSp macro="">
      <xdr:nvCxnSpPr>
        <xdr:cNvPr id="302" name="直線コネクタ 301"/>
        <xdr:cNvCxnSpPr/>
      </xdr:nvCxnSpPr>
      <xdr:spPr>
        <a:xfrm flipV="1">
          <a:off x="7861300" y="6411341"/>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168847</xdr:rowOff>
    </xdr:from>
    <xdr:to>
      <xdr:col>11</xdr:col>
      <xdr:colOff>307975</xdr:colOff>
      <xdr:row>37</xdr:row>
      <xdr:rowOff>78549</xdr:rowOff>
    </xdr:to>
    <xdr:cxnSp macro="">
      <xdr:nvCxnSpPr>
        <xdr:cNvPr id="305" name="直線コネクタ 304"/>
        <xdr:cNvCxnSpPr/>
      </xdr:nvCxnSpPr>
      <xdr:spPr>
        <a:xfrm>
          <a:off x="6972300" y="5998147"/>
          <a:ext cx="889000" cy="42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163004</xdr:rowOff>
    </xdr:from>
    <xdr:to>
      <xdr:col>15</xdr:col>
      <xdr:colOff>231775</xdr:colOff>
      <xdr:row>37</xdr:row>
      <xdr:rowOff>93154</xdr:rowOff>
    </xdr:to>
    <xdr:sp macro="" textlink="">
      <xdr:nvSpPr>
        <xdr:cNvPr id="315" name="円/楕円 314"/>
        <xdr:cNvSpPr/>
      </xdr:nvSpPr>
      <xdr:spPr>
        <a:xfrm>
          <a:off x="10426700" y="63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14431</xdr:rowOff>
    </xdr:from>
    <xdr:ext cx="469744" cy="259045"/>
    <xdr:sp macro="" textlink="">
      <xdr:nvSpPr>
        <xdr:cNvPr id="316" name="労働費該当値テキスト"/>
        <xdr:cNvSpPr txBox="1"/>
      </xdr:nvSpPr>
      <xdr:spPr>
        <a:xfrm>
          <a:off x="10528300" y="618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133858</xdr:rowOff>
    </xdr:from>
    <xdr:to>
      <xdr:col>14</xdr:col>
      <xdr:colOff>79375</xdr:colOff>
      <xdr:row>37</xdr:row>
      <xdr:rowOff>64008</xdr:rowOff>
    </xdr:to>
    <xdr:sp macro="" textlink="">
      <xdr:nvSpPr>
        <xdr:cNvPr id="317" name="円/楕円 316"/>
        <xdr:cNvSpPr/>
      </xdr:nvSpPr>
      <xdr:spPr>
        <a:xfrm>
          <a:off x="9588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80535</xdr:rowOff>
    </xdr:from>
    <xdr:ext cx="469744" cy="259045"/>
    <xdr:sp macro="" textlink="">
      <xdr:nvSpPr>
        <xdr:cNvPr id="318" name="テキスト ボックス 317"/>
        <xdr:cNvSpPr txBox="1"/>
      </xdr:nvSpPr>
      <xdr:spPr>
        <a:xfrm>
          <a:off x="9404427"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16891</xdr:rowOff>
    </xdr:from>
    <xdr:to>
      <xdr:col>12</xdr:col>
      <xdr:colOff>561975</xdr:colOff>
      <xdr:row>37</xdr:row>
      <xdr:rowOff>118491</xdr:rowOff>
    </xdr:to>
    <xdr:sp macro="" textlink="">
      <xdr:nvSpPr>
        <xdr:cNvPr id="319" name="円/楕円 318"/>
        <xdr:cNvSpPr/>
      </xdr:nvSpPr>
      <xdr:spPr>
        <a:xfrm>
          <a:off x="8699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109618</xdr:rowOff>
    </xdr:from>
    <xdr:ext cx="469744" cy="259045"/>
    <xdr:sp macro="" textlink="">
      <xdr:nvSpPr>
        <xdr:cNvPr id="320" name="テキスト ボックス 319"/>
        <xdr:cNvSpPr txBox="1"/>
      </xdr:nvSpPr>
      <xdr:spPr>
        <a:xfrm>
          <a:off x="8515427"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27749</xdr:rowOff>
    </xdr:from>
    <xdr:to>
      <xdr:col>11</xdr:col>
      <xdr:colOff>358775</xdr:colOff>
      <xdr:row>37</xdr:row>
      <xdr:rowOff>129349</xdr:rowOff>
    </xdr:to>
    <xdr:sp macro="" textlink="">
      <xdr:nvSpPr>
        <xdr:cNvPr id="321" name="円/楕円 320"/>
        <xdr:cNvSpPr/>
      </xdr:nvSpPr>
      <xdr:spPr>
        <a:xfrm>
          <a:off x="7810500" y="63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120476</xdr:rowOff>
    </xdr:from>
    <xdr:ext cx="469744" cy="259045"/>
    <xdr:sp macro="" textlink="">
      <xdr:nvSpPr>
        <xdr:cNvPr id="322" name="テキスト ボックス 321"/>
        <xdr:cNvSpPr txBox="1"/>
      </xdr:nvSpPr>
      <xdr:spPr>
        <a:xfrm>
          <a:off x="7626427" y="646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118047</xdr:rowOff>
    </xdr:from>
    <xdr:to>
      <xdr:col>10</xdr:col>
      <xdr:colOff>155575</xdr:colOff>
      <xdr:row>35</xdr:row>
      <xdr:rowOff>48197</xdr:rowOff>
    </xdr:to>
    <xdr:sp macro="" textlink="">
      <xdr:nvSpPr>
        <xdr:cNvPr id="323" name="円/楕円 322"/>
        <xdr:cNvSpPr/>
      </xdr:nvSpPr>
      <xdr:spPr>
        <a:xfrm>
          <a:off x="6921500" y="59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39324</xdr:rowOff>
    </xdr:from>
    <xdr:ext cx="469744" cy="259045"/>
    <xdr:sp macro="" textlink="">
      <xdr:nvSpPr>
        <xdr:cNvPr id="324" name="テキスト ボックス 323"/>
        <xdr:cNvSpPr txBox="1"/>
      </xdr:nvSpPr>
      <xdr:spPr>
        <a:xfrm>
          <a:off x="6737427" y="60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8420</xdr:rowOff>
    </xdr:from>
    <xdr:to>
      <xdr:col>15</xdr:col>
      <xdr:colOff>180975</xdr:colOff>
      <xdr:row>58</xdr:row>
      <xdr:rowOff>23126</xdr:rowOff>
    </xdr:to>
    <xdr:cxnSp macro="">
      <xdr:nvCxnSpPr>
        <xdr:cNvPr id="353" name="直線コネクタ 352"/>
        <xdr:cNvCxnSpPr/>
      </xdr:nvCxnSpPr>
      <xdr:spPr>
        <a:xfrm>
          <a:off x="9639300" y="9952520"/>
          <a:ext cx="8382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4"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3454</xdr:rowOff>
    </xdr:from>
    <xdr:to>
      <xdr:col>14</xdr:col>
      <xdr:colOff>28575</xdr:colOff>
      <xdr:row>58</xdr:row>
      <xdr:rowOff>8420</xdr:rowOff>
    </xdr:to>
    <xdr:cxnSp macro="">
      <xdr:nvCxnSpPr>
        <xdr:cNvPr id="356" name="直線コネクタ 355"/>
        <xdr:cNvCxnSpPr/>
      </xdr:nvCxnSpPr>
      <xdr:spPr>
        <a:xfrm>
          <a:off x="8750300" y="9947554"/>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95381</xdr:rowOff>
    </xdr:from>
    <xdr:ext cx="534377" cy="259045"/>
    <xdr:sp macro="" textlink="">
      <xdr:nvSpPr>
        <xdr:cNvPr id="358" name="テキスト ボックス 357"/>
        <xdr:cNvSpPr txBox="1"/>
      </xdr:nvSpPr>
      <xdr:spPr>
        <a:xfrm>
          <a:off x="9372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3454</xdr:rowOff>
    </xdr:from>
    <xdr:to>
      <xdr:col>12</xdr:col>
      <xdr:colOff>511175</xdr:colOff>
      <xdr:row>58</xdr:row>
      <xdr:rowOff>28867</xdr:rowOff>
    </xdr:to>
    <xdr:cxnSp macro="">
      <xdr:nvCxnSpPr>
        <xdr:cNvPr id="359" name="直線コネクタ 358"/>
        <xdr:cNvCxnSpPr/>
      </xdr:nvCxnSpPr>
      <xdr:spPr>
        <a:xfrm flipV="1">
          <a:off x="7861300" y="9947554"/>
          <a:ext cx="889000" cy="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98010</xdr:rowOff>
    </xdr:from>
    <xdr:ext cx="534377" cy="259045"/>
    <xdr:sp macro="" textlink="">
      <xdr:nvSpPr>
        <xdr:cNvPr id="361" name="テキスト ボックス 360"/>
        <xdr:cNvSpPr txBox="1"/>
      </xdr:nvSpPr>
      <xdr:spPr>
        <a:xfrm>
          <a:off x="8483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28867</xdr:rowOff>
    </xdr:from>
    <xdr:to>
      <xdr:col>11</xdr:col>
      <xdr:colOff>307975</xdr:colOff>
      <xdr:row>58</xdr:row>
      <xdr:rowOff>31255</xdr:rowOff>
    </xdr:to>
    <xdr:cxnSp macro="">
      <xdr:nvCxnSpPr>
        <xdr:cNvPr id="362" name="直線コネクタ 361"/>
        <xdr:cNvCxnSpPr/>
      </xdr:nvCxnSpPr>
      <xdr:spPr>
        <a:xfrm flipV="1">
          <a:off x="6972300" y="9972967"/>
          <a:ext cx="8890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113352</xdr:rowOff>
    </xdr:from>
    <xdr:ext cx="534377" cy="259045"/>
    <xdr:sp macro="" textlink="">
      <xdr:nvSpPr>
        <xdr:cNvPr id="364" name="テキスト ボックス 363"/>
        <xdr:cNvSpPr txBox="1"/>
      </xdr:nvSpPr>
      <xdr:spPr>
        <a:xfrm>
          <a:off x="7594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125709</xdr:rowOff>
    </xdr:from>
    <xdr:ext cx="534377" cy="259045"/>
    <xdr:sp macro="" textlink="">
      <xdr:nvSpPr>
        <xdr:cNvPr id="366" name="テキスト ボックス 365"/>
        <xdr:cNvSpPr txBox="1"/>
      </xdr:nvSpPr>
      <xdr:spPr>
        <a:xfrm>
          <a:off x="6705111" y="9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143776</xdr:rowOff>
    </xdr:from>
    <xdr:to>
      <xdr:col>15</xdr:col>
      <xdr:colOff>231775</xdr:colOff>
      <xdr:row>58</xdr:row>
      <xdr:rowOff>73926</xdr:rowOff>
    </xdr:to>
    <xdr:sp macro="" textlink="">
      <xdr:nvSpPr>
        <xdr:cNvPr id="372" name="円/楕円 371"/>
        <xdr:cNvSpPr/>
      </xdr:nvSpPr>
      <xdr:spPr>
        <a:xfrm>
          <a:off x="10426700" y="99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58703</xdr:rowOff>
    </xdr:from>
    <xdr:ext cx="534377" cy="259045"/>
    <xdr:sp macro="" textlink="">
      <xdr:nvSpPr>
        <xdr:cNvPr id="373" name="農林水産業費該当値テキスト"/>
        <xdr:cNvSpPr txBox="1"/>
      </xdr:nvSpPr>
      <xdr:spPr>
        <a:xfrm>
          <a:off x="10528300" y="98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129070</xdr:rowOff>
    </xdr:from>
    <xdr:to>
      <xdr:col>14</xdr:col>
      <xdr:colOff>79375</xdr:colOff>
      <xdr:row>58</xdr:row>
      <xdr:rowOff>59220</xdr:rowOff>
    </xdr:to>
    <xdr:sp macro="" textlink="">
      <xdr:nvSpPr>
        <xdr:cNvPr id="374" name="円/楕円 373"/>
        <xdr:cNvSpPr/>
      </xdr:nvSpPr>
      <xdr:spPr>
        <a:xfrm>
          <a:off x="9588500" y="99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50347</xdr:rowOff>
    </xdr:from>
    <xdr:ext cx="534377" cy="259045"/>
    <xdr:sp macro="" textlink="">
      <xdr:nvSpPr>
        <xdr:cNvPr id="375" name="テキスト ボックス 374"/>
        <xdr:cNvSpPr txBox="1"/>
      </xdr:nvSpPr>
      <xdr:spPr>
        <a:xfrm>
          <a:off x="9372111" y="999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124104</xdr:rowOff>
    </xdr:from>
    <xdr:to>
      <xdr:col>12</xdr:col>
      <xdr:colOff>561975</xdr:colOff>
      <xdr:row>58</xdr:row>
      <xdr:rowOff>54254</xdr:rowOff>
    </xdr:to>
    <xdr:sp macro="" textlink="">
      <xdr:nvSpPr>
        <xdr:cNvPr id="376" name="円/楕円 375"/>
        <xdr:cNvSpPr/>
      </xdr:nvSpPr>
      <xdr:spPr>
        <a:xfrm>
          <a:off x="8699500" y="98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45381</xdr:rowOff>
    </xdr:from>
    <xdr:ext cx="534377" cy="259045"/>
    <xdr:sp macro="" textlink="">
      <xdr:nvSpPr>
        <xdr:cNvPr id="377" name="テキスト ボックス 376"/>
        <xdr:cNvSpPr txBox="1"/>
      </xdr:nvSpPr>
      <xdr:spPr>
        <a:xfrm>
          <a:off x="84831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149517</xdr:rowOff>
    </xdr:from>
    <xdr:to>
      <xdr:col>11</xdr:col>
      <xdr:colOff>358775</xdr:colOff>
      <xdr:row>58</xdr:row>
      <xdr:rowOff>79667</xdr:rowOff>
    </xdr:to>
    <xdr:sp macro="" textlink="">
      <xdr:nvSpPr>
        <xdr:cNvPr id="378" name="円/楕円 377"/>
        <xdr:cNvSpPr/>
      </xdr:nvSpPr>
      <xdr:spPr>
        <a:xfrm>
          <a:off x="7810500" y="99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70794</xdr:rowOff>
    </xdr:from>
    <xdr:ext cx="534377" cy="259045"/>
    <xdr:sp macro="" textlink="">
      <xdr:nvSpPr>
        <xdr:cNvPr id="379" name="テキスト ボックス 378"/>
        <xdr:cNvSpPr txBox="1"/>
      </xdr:nvSpPr>
      <xdr:spPr>
        <a:xfrm>
          <a:off x="7594111" y="1001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151905</xdr:rowOff>
    </xdr:from>
    <xdr:to>
      <xdr:col>10</xdr:col>
      <xdr:colOff>155575</xdr:colOff>
      <xdr:row>58</xdr:row>
      <xdr:rowOff>82055</xdr:rowOff>
    </xdr:to>
    <xdr:sp macro="" textlink="">
      <xdr:nvSpPr>
        <xdr:cNvPr id="380" name="円/楕円 379"/>
        <xdr:cNvSpPr/>
      </xdr:nvSpPr>
      <xdr:spPr>
        <a:xfrm>
          <a:off x="6921500" y="99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73182</xdr:rowOff>
    </xdr:from>
    <xdr:ext cx="534377" cy="259045"/>
    <xdr:sp macro="" textlink="">
      <xdr:nvSpPr>
        <xdr:cNvPr id="381" name="テキスト ボックス 380"/>
        <xdr:cNvSpPr txBox="1"/>
      </xdr:nvSpPr>
      <xdr:spPr>
        <a:xfrm>
          <a:off x="6705111" y="1001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65900</xdr:rowOff>
    </xdr:from>
    <xdr:to>
      <xdr:col>15</xdr:col>
      <xdr:colOff>180975</xdr:colOff>
      <xdr:row>77</xdr:row>
      <xdr:rowOff>26696</xdr:rowOff>
    </xdr:to>
    <xdr:cxnSp macro="">
      <xdr:nvCxnSpPr>
        <xdr:cNvPr id="410" name="直線コネクタ 409"/>
        <xdr:cNvCxnSpPr/>
      </xdr:nvCxnSpPr>
      <xdr:spPr>
        <a:xfrm>
          <a:off x="9639300" y="13096100"/>
          <a:ext cx="838200" cy="13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65900</xdr:rowOff>
    </xdr:from>
    <xdr:to>
      <xdr:col>14</xdr:col>
      <xdr:colOff>28575</xdr:colOff>
      <xdr:row>77</xdr:row>
      <xdr:rowOff>103581</xdr:rowOff>
    </xdr:to>
    <xdr:cxnSp macro="">
      <xdr:nvCxnSpPr>
        <xdr:cNvPr id="413" name="直線コネクタ 412"/>
        <xdr:cNvCxnSpPr/>
      </xdr:nvCxnSpPr>
      <xdr:spPr>
        <a:xfrm flipV="1">
          <a:off x="8750300" y="13096100"/>
          <a:ext cx="889000" cy="20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42926</xdr:rowOff>
    </xdr:from>
    <xdr:to>
      <xdr:col>12</xdr:col>
      <xdr:colOff>511175</xdr:colOff>
      <xdr:row>77</xdr:row>
      <xdr:rowOff>103581</xdr:rowOff>
    </xdr:to>
    <xdr:cxnSp macro="">
      <xdr:nvCxnSpPr>
        <xdr:cNvPr id="416" name="直線コネクタ 415"/>
        <xdr:cNvCxnSpPr/>
      </xdr:nvCxnSpPr>
      <xdr:spPr>
        <a:xfrm>
          <a:off x="7861300" y="13073126"/>
          <a:ext cx="889000" cy="23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42926</xdr:rowOff>
    </xdr:from>
    <xdr:to>
      <xdr:col>11</xdr:col>
      <xdr:colOff>307975</xdr:colOff>
      <xdr:row>76</xdr:row>
      <xdr:rowOff>107125</xdr:rowOff>
    </xdr:to>
    <xdr:cxnSp macro="">
      <xdr:nvCxnSpPr>
        <xdr:cNvPr id="419" name="直線コネクタ 418"/>
        <xdr:cNvCxnSpPr/>
      </xdr:nvCxnSpPr>
      <xdr:spPr>
        <a:xfrm flipV="1">
          <a:off x="6972300" y="13073126"/>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102264</xdr:rowOff>
    </xdr:from>
    <xdr:ext cx="534377" cy="259045"/>
    <xdr:sp macro="" textlink="">
      <xdr:nvSpPr>
        <xdr:cNvPr id="421" name="テキスト ボックス 420"/>
        <xdr:cNvSpPr txBox="1"/>
      </xdr:nvSpPr>
      <xdr:spPr>
        <a:xfrm>
          <a:off x="7594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147346</xdr:rowOff>
    </xdr:from>
    <xdr:to>
      <xdr:col>15</xdr:col>
      <xdr:colOff>231775</xdr:colOff>
      <xdr:row>77</xdr:row>
      <xdr:rowOff>77496</xdr:rowOff>
    </xdr:to>
    <xdr:sp macro="" textlink="">
      <xdr:nvSpPr>
        <xdr:cNvPr id="429" name="円/楕円 428"/>
        <xdr:cNvSpPr/>
      </xdr:nvSpPr>
      <xdr:spPr>
        <a:xfrm>
          <a:off x="10426700" y="131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125773</xdr:rowOff>
    </xdr:from>
    <xdr:ext cx="469744" cy="259045"/>
    <xdr:sp macro="" textlink="">
      <xdr:nvSpPr>
        <xdr:cNvPr id="430" name="商工費該当値テキスト"/>
        <xdr:cNvSpPr txBox="1"/>
      </xdr:nvSpPr>
      <xdr:spPr>
        <a:xfrm>
          <a:off x="10528300" y="1315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15100</xdr:rowOff>
    </xdr:from>
    <xdr:to>
      <xdr:col>14</xdr:col>
      <xdr:colOff>79375</xdr:colOff>
      <xdr:row>76</xdr:row>
      <xdr:rowOff>116700</xdr:rowOff>
    </xdr:to>
    <xdr:sp macro="" textlink="">
      <xdr:nvSpPr>
        <xdr:cNvPr id="431" name="円/楕円 430"/>
        <xdr:cNvSpPr/>
      </xdr:nvSpPr>
      <xdr:spPr>
        <a:xfrm>
          <a:off x="9588500" y="130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107827</xdr:rowOff>
    </xdr:from>
    <xdr:ext cx="534377" cy="259045"/>
    <xdr:sp macro="" textlink="">
      <xdr:nvSpPr>
        <xdr:cNvPr id="432" name="テキスト ボックス 431"/>
        <xdr:cNvSpPr txBox="1"/>
      </xdr:nvSpPr>
      <xdr:spPr>
        <a:xfrm>
          <a:off x="9372111" y="131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52781</xdr:rowOff>
    </xdr:from>
    <xdr:to>
      <xdr:col>12</xdr:col>
      <xdr:colOff>561975</xdr:colOff>
      <xdr:row>77</xdr:row>
      <xdr:rowOff>154381</xdr:rowOff>
    </xdr:to>
    <xdr:sp macro="" textlink="">
      <xdr:nvSpPr>
        <xdr:cNvPr id="433" name="円/楕円 432"/>
        <xdr:cNvSpPr/>
      </xdr:nvSpPr>
      <xdr:spPr>
        <a:xfrm>
          <a:off x="8699500" y="13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145508</xdr:rowOff>
    </xdr:from>
    <xdr:ext cx="469744" cy="259045"/>
    <xdr:sp macro="" textlink="">
      <xdr:nvSpPr>
        <xdr:cNvPr id="434" name="テキスト ボックス 433"/>
        <xdr:cNvSpPr txBox="1"/>
      </xdr:nvSpPr>
      <xdr:spPr>
        <a:xfrm>
          <a:off x="8515427" y="1334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163576</xdr:rowOff>
    </xdr:from>
    <xdr:to>
      <xdr:col>11</xdr:col>
      <xdr:colOff>358775</xdr:colOff>
      <xdr:row>76</xdr:row>
      <xdr:rowOff>93726</xdr:rowOff>
    </xdr:to>
    <xdr:sp macro="" textlink="">
      <xdr:nvSpPr>
        <xdr:cNvPr id="435" name="円/楕円 434"/>
        <xdr:cNvSpPr/>
      </xdr:nvSpPr>
      <xdr:spPr>
        <a:xfrm>
          <a:off x="7810500" y="1302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110253</xdr:rowOff>
    </xdr:from>
    <xdr:ext cx="534377" cy="259045"/>
    <xdr:sp macro="" textlink="">
      <xdr:nvSpPr>
        <xdr:cNvPr id="436" name="テキスト ボックス 435"/>
        <xdr:cNvSpPr txBox="1"/>
      </xdr:nvSpPr>
      <xdr:spPr>
        <a:xfrm>
          <a:off x="7594111" y="127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56325</xdr:rowOff>
    </xdr:from>
    <xdr:to>
      <xdr:col>10</xdr:col>
      <xdr:colOff>155575</xdr:colOff>
      <xdr:row>76</xdr:row>
      <xdr:rowOff>157925</xdr:rowOff>
    </xdr:to>
    <xdr:sp macro="" textlink="">
      <xdr:nvSpPr>
        <xdr:cNvPr id="437" name="円/楕円 436"/>
        <xdr:cNvSpPr/>
      </xdr:nvSpPr>
      <xdr:spPr>
        <a:xfrm>
          <a:off x="6921500" y="130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149052</xdr:rowOff>
    </xdr:from>
    <xdr:ext cx="534377" cy="259045"/>
    <xdr:sp macro="" textlink="">
      <xdr:nvSpPr>
        <xdr:cNvPr id="438" name="テキスト ボックス 437"/>
        <xdr:cNvSpPr txBox="1"/>
      </xdr:nvSpPr>
      <xdr:spPr>
        <a:xfrm>
          <a:off x="6705111" y="1317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5490</xdr:rowOff>
    </xdr:from>
    <xdr:to>
      <xdr:col>15</xdr:col>
      <xdr:colOff>180975</xdr:colOff>
      <xdr:row>97</xdr:row>
      <xdr:rowOff>19524</xdr:rowOff>
    </xdr:to>
    <xdr:cxnSp macro="">
      <xdr:nvCxnSpPr>
        <xdr:cNvPr id="467" name="直線コネクタ 466"/>
        <xdr:cNvCxnSpPr/>
      </xdr:nvCxnSpPr>
      <xdr:spPr>
        <a:xfrm flipV="1">
          <a:off x="9639300" y="16636140"/>
          <a:ext cx="838200" cy="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14115</xdr:rowOff>
    </xdr:from>
    <xdr:to>
      <xdr:col>14</xdr:col>
      <xdr:colOff>28575</xdr:colOff>
      <xdr:row>97</xdr:row>
      <xdr:rowOff>19524</xdr:rowOff>
    </xdr:to>
    <xdr:cxnSp macro="">
      <xdr:nvCxnSpPr>
        <xdr:cNvPr id="470" name="直線コネクタ 469"/>
        <xdr:cNvCxnSpPr/>
      </xdr:nvCxnSpPr>
      <xdr:spPr>
        <a:xfrm>
          <a:off x="8750300" y="16644765"/>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43677</xdr:rowOff>
    </xdr:from>
    <xdr:ext cx="534377" cy="259045"/>
    <xdr:sp macro="" textlink="">
      <xdr:nvSpPr>
        <xdr:cNvPr id="472" name="テキスト ボックス 471"/>
        <xdr:cNvSpPr txBox="1"/>
      </xdr:nvSpPr>
      <xdr:spPr>
        <a:xfrm>
          <a:off x="9372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14115</xdr:rowOff>
    </xdr:from>
    <xdr:to>
      <xdr:col>12</xdr:col>
      <xdr:colOff>511175</xdr:colOff>
      <xdr:row>97</xdr:row>
      <xdr:rowOff>38156</xdr:rowOff>
    </xdr:to>
    <xdr:cxnSp macro="">
      <xdr:nvCxnSpPr>
        <xdr:cNvPr id="473" name="直線コネクタ 472"/>
        <xdr:cNvCxnSpPr/>
      </xdr:nvCxnSpPr>
      <xdr:spPr>
        <a:xfrm flipV="1">
          <a:off x="7861300" y="16644765"/>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5" name="テキスト ボックス 474"/>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3088</xdr:rowOff>
    </xdr:from>
    <xdr:to>
      <xdr:col>11</xdr:col>
      <xdr:colOff>307975</xdr:colOff>
      <xdr:row>97</xdr:row>
      <xdr:rowOff>38156</xdr:rowOff>
    </xdr:to>
    <xdr:cxnSp macro="">
      <xdr:nvCxnSpPr>
        <xdr:cNvPr id="476" name="直線コネクタ 475"/>
        <xdr:cNvCxnSpPr/>
      </xdr:nvCxnSpPr>
      <xdr:spPr>
        <a:xfrm>
          <a:off x="6972300" y="16633738"/>
          <a:ext cx="889000" cy="3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8" name="テキスト ボックス 477"/>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126140</xdr:rowOff>
    </xdr:from>
    <xdr:to>
      <xdr:col>15</xdr:col>
      <xdr:colOff>231775</xdr:colOff>
      <xdr:row>97</xdr:row>
      <xdr:rowOff>56290</xdr:rowOff>
    </xdr:to>
    <xdr:sp macro="" textlink="">
      <xdr:nvSpPr>
        <xdr:cNvPr id="486" name="円/楕円 485"/>
        <xdr:cNvSpPr/>
      </xdr:nvSpPr>
      <xdr:spPr>
        <a:xfrm>
          <a:off x="10426700" y="1658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104567</xdr:rowOff>
    </xdr:from>
    <xdr:ext cx="534377" cy="259045"/>
    <xdr:sp macro="" textlink="">
      <xdr:nvSpPr>
        <xdr:cNvPr id="487" name="土木費該当値テキスト"/>
        <xdr:cNvSpPr txBox="1"/>
      </xdr:nvSpPr>
      <xdr:spPr>
        <a:xfrm>
          <a:off x="10528300" y="1656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50,113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140174</xdr:rowOff>
    </xdr:from>
    <xdr:to>
      <xdr:col>14</xdr:col>
      <xdr:colOff>79375</xdr:colOff>
      <xdr:row>97</xdr:row>
      <xdr:rowOff>70324</xdr:rowOff>
    </xdr:to>
    <xdr:sp macro="" textlink="">
      <xdr:nvSpPr>
        <xdr:cNvPr id="488" name="円/楕円 487"/>
        <xdr:cNvSpPr/>
      </xdr:nvSpPr>
      <xdr:spPr>
        <a:xfrm>
          <a:off x="9588500" y="1659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61451</xdr:rowOff>
    </xdr:from>
    <xdr:ext cx="534377" cy="259045"/>
    <xdr:sp macro="" textlink="">
      <xdr:nvSpPr>
        <xdr:cNvPr id="489" name="テキスト ボックス 488"/>
        <xdr:cNvSpPr txBox="1"/>
      </xdr:nvSpPr>
      <xdr:spPr>
        <a:xfrm>
          <a:off x="9372111" y="1669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134765</xdr:rowOff>
    </xdr:from>
    <xdr:to>
      <xdr:col>12</xdr:col>
      <xdr:colOff>561975</xdr:colOff>
      <xdr:row>97</xdr:row>
      <xdr:rowOff>64915</xdr:rowOff>
    </xdr:to>
    <xdr:sp macro="" textlink="">
      <xdr:nvSpPr>
        <xdr:cNvPr id="490" name="円/楕円 489"/>
        <xdr:cNvSpPr/>
      </xdr:nvSpPr>
      <xdr:spPr>
        <a:xfrm>
          <a:off x="8699500" y="165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56042</xdr:rowOff>
    </xdr:from>
    <xdr:ext cx="534377" cy="259045"/>
    <xdr:sp macro="" textlink="">
      <xdr:nvSpPr>
        <xdr:cNvPr id="491" name="テキスト ボックス 490"/>
        <xdr:cNvSpPr txBox="1"/>
      </xdr:nvSpPr>
      <xdr:spPr>
        <a:xfrm>
          <a:off x="8483111" y="166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158806</xdr:rowOff>
    </xdr:from>
    <xdr:to>
      <xdr:col>11</xdr:col>
      <xdr:colOff>358775</xdr:colOff>
      <xdr:row>97</xdr:row>
      <xdr:rowOff>88956</xdr:rowOff>
    </xdr:to>
    <xdr:sp macro="" textlink="">
      <xdr:nvSpPr>
        <xdr:cNvPr id="492" name="円/楕円 491"/>
        <xdr:cNvSpPr/>
      </xdr:nvSpPr>
      <xdr:spPr>
        <a:xfrm>
          <a:off x="7810500" y="166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80083</xdr:rowOff>
    </xdr:from>
    <xdr:ext cx="534377" cy="259045"/>
    <xdr:sp macro="" textlink="">
      <xdr:nvSpPr>
        <xdr:cNvPr id="493" name="テキスト ボックス 492"/>
        <xdr:cNvSpPr txBox="1"/>
      </xdr:nvSpPr>
      <xdr:spPr>
        <a:xfrm>
          <a:off x="7594111" y="1671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123738</xdr:rowOff>
    </xdr:from>
    <xdr:to>
      <xdr:col>10</xdr:col>
      <xdr:colOff>155575</xdr:colOff>
      <xdr:row>97</xdr:row>
      <xdr:rowOff>53888</xdr:rowOff>
    </xdr:to>
    <xdr:sp macro="" textlink="">
      <xdr:nvSpPr>
        <xdr:cNvPr id="494" name="円/楕円 493"/>
        <xdr:cNvSpPr/>
      </xdr:nvSpPr>
      <xdr:spPr>
        <a:xfrm>
          <a:off x="6921500" y="165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70415</xdr:rowOff>
    </xdr:from>
    <xdr:ext cx="534377" cy="259045"/>
    <xdr:sp macro="" textlink="">
      <xdr:nvSpPr>
        <xdr:cNvPr id="495" name="テキスト ボックス 494"/>
        <xdr:cNvSpPr txBox="1"/>
      </xdr:nvSpPr>
      <xdr:spPr>
        <a:xfrm>
          <a:off x="6705111" y="1635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39935</xdr:rowOff>
    </xdr:from>
    <xdr:to>
      <xdr:col>23</xdr:col>
      <xdr:colOff>517525</xdr:colOff>
      <xdr:row>37</xdr:row>
      <xdr:rowOff>42278</xdr:rowOff>
    </xdr:to>
    <xdr:cxnSp macro="">
      <xdr:nvCxnSpPr>
        <xdr:cNvPr id="524" name="直線コネクタ 523"/>
        <xdr:cNvCxnSpPr/>
      </xdr:nvCxnSpPr>
      <xdr:spPr>
        <a:xfrm>
          <a:off x="15481300" y="6383585"/>
          <a:ext cx="8382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67786</xdr:rowOff>
    </xdr:from>
    <xdr:to>
      <xdr:col>22</xdr:col>
      <xdr:colOff>365125</xdr:colOff>
      <xdr:row>37</xdr:row>
      <xdr:rowOff>39935</xdr:rowOff>
    </xdr:to>
    <xdr:cxnSp macro="">
      <xdr:nvCxnSpPr>
        <xdr:cNvPr id="527" name="直線コネクタ 526"/>
        <xdr:cNvCxnSpPr/>
      </xdr:nvCxnSpPr>
      <xdr:spPr>
        <a:xfrm>
          <a:off x="14592300" y="6239986"/>
          <a:ext cx="889000" cy="1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40583</xdr:rowOff>
    </xdr:from>
    <xdr:to>
      <xdr:col>21</xdr:col>
      <xdr:colOff>161925</xdr:colOff>
      <xdr:row>36</xdr:row>
      <xdr:rowOff>67786</xdr:rowOff>
    </xdr:to>
    <xdr:cxnSp macro="">
      <xdr:nvCxnSpPr>
        <xdr:cNvPr id="530" name="直線コネクタ 529"/>
        <xdr:cNvCxnSpPr/>
      </xdr:nvCxnSpPr>
      <xdr:spPr>
        <a:xfrm>
          <a:off x="13703300" y="6212783"/>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2" name="テキスト ボックス 531"/>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40583</xdr:rowOff>
    </xdr:from>
    <xdr:to>
      <xdr:col>19</xdr:col>
      <xdr:colOff>644525</xdr:colOff>
      <xdr:row>36</xdr:row>
      <xdr:rowOff>77159</xdr:rowOff>
    </xdr:to>
    <xdr:cxnSp macro="">
      <xdr:nvCxnSpPr>
        <xdr:cNvPr id="533" name="直線コネクタ 532"/>
        <xdr:cNvCxnSpPr/>
      </xdr:nvCxnSpPr>
      <xdr:spPr>
        <a:xfrm flipV="1">
          <a:off x="12814300" y="621278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5" name="テキスト ボックス 534"/>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17892</xdr:rowOff>
    </xdr:from>
    <xdr:ext cx="534377" cy="259045"/>
    <xdr:sp macro="" textlink="">
      <xdr:nvSpPr>
        <xdr:cNvPr id="537" name="テキスト ボックス 536"/>
        <xdr:cNvSpPr txBox="1"/>
      </xdr:nvSpPr>
      <xdr:spPr>
        <a:xfrm>
          <a:off x="12547111" y="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162928</xdr:rowOff>
    </xdr:from>
    <xdr:to>
      <xdr:col>23</xdr:col>
      <xdr:colOff>568325</xdr:colOff>
      <xdr:row>37</xdr:row>
      <xdr:rowOff>93078</xdr:rowOff>
    </xdr:to>
    <xdr:sp macro="" textlink="">
      <xdr:nvSpPr>
        <xdr:cNvPr id="543" name="円/楕円 542"/>
        <xdr:cNvSpPr/>
      </xdr:nvSpPr>
      <xdr:spPr>
        <a:xfrm>
          <a:off x="16268700" y="63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141355</xdr:rowOff>
    </xdr:from>
    <xdr:ext cx="534377" cy="259045"/>
    <xdr:sp macro="" textlink="">
      <xdr:nvSpPr>
        <xdr:cNvPr id="544" name="消防費該当値テキスト"/>
        <xdr:cNvSpPr txBox="1"/>
      </xdr:nvSpPr>
      <xdr:spPr>
        <a:xfrm>
          <a:off x="16370300" y="631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18,114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160585</xdr:rowOff>
    </xdr:from>
    <xdr:to>
      <xdr:col>22</xdr:col>
      <xdr:colOff>415925</xdr:colOff>
      <xdr:row>37</xdr:row>
      <xdr:rowOff>90735</xdr:rowOff>
    </xdr:to>
    <xdr:sp macro="" textlink="">
      <xdr:nvSpPr>
        <xdr:cNvPr id="545" name="円/楕円 544"/>
        <xdr:cNvSpPr/>
      </xdr:nvSpPr>
      <xdr:spPr>
        <a:xfrm>
          <a:off x="15430500" y="63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81862</xdr:rowOff>
    </xdr:from>
    <xdr:ext cx="534377" cy="259045"/>
    <xdr:sp macro="" textlink="">
      <xdr:nvSpPr>
        <xdr:cNvPr id="546" name="テキスト ボックス 545"/>
        <xdr:cNvSpPr txBox="1"/>
      </xdr:nvSpPr>
      <xdr:spPr>
        <a:xfrm>
          <a:off x="15214111" y="64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16986</xdr:rowOff>
    </xdr:from>
    <xdr:to>
      <xdr:col>21</xdr:col>
      <xdr:colOff>212725</xdr:colOff>
      <xdr:row>36</xdr:row>
      <xdr:rowOff>118586</xdr:rowOff>
    </xdr:to>
    <xdr:sp macro="" textlink="">
      <xdr:nvSpPr>
        <xdr:cNvPr id="547" name="円/楕円 546"/>
        <xdr:cNvSpPr/>
      </xdr:nvSpPr>
      <xdr:spPr>
        <a:xfrm>
          <a:off x="14541500" y="618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135113</xdr:rowOff>
    </xdr:from>
    <xdr:ext cx="534377" cy="259045"/>
    <xdr:sp macro="" textlink="">
      <xdr:nvSpPr>
        <xdr:cNvPr id="548" name="テキスト ボックス 547"/>
        <xdr:cNvSpPr txBox="1"/>
      </xdr:nvSpPr>
      <xdr:spPr>
        <a:xfrm>
          <a:off x="14325111" y="5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161233</xdr:rowOff>
    </xdr:from>
    <xdr:to>
      <xdr:col>20</xdr:col>
      <xdr:colOff>9525</xdr:colOff>
      <xdr:row>36</xdr:row>
      <xdr:rowOff>91383</xdr:rowOff>
    </xdr:to>
    <xdr:sp macro="" textlink="">
      <xdr:nvSpPr>
        <xdr:cNvPr id="549" name="円/楕円 548"/>
        <xdr:cNvSpPr/>
      </xdr:nvSpPr>
      <xdr:spPr>
        <a:xfrm>
          <a:off x="13652500" y="616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107910</xdr:rowOff>
    </xdr:from>
    <xdr:ext cx="534377" cy="259045"/>
    <xdr:sp macro="" textlink="">
      <xdr:nvSpPr>
        <xdr:cNvPr id="550" name="テキスト ボックス 549"/>
        <xdr:cNvSpPr txBox="1"/>
      </xdr:nvSpPr>
      <xdr:spPr>
        <a:xfrm>
          <a:off x="13436111" y="593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26359</xdr:rowOff>
    </xdr:from>
    <xdr:to>
      <xdr:col>18</xdr:col>
      <xdr:colOff>492125</xdr:colOff>
      <xdr:row>36</xdr:row>
      <xdr:rowOff>127959</xdr:rowOff>
    </xdr:to>
    <xdr:sp macro="" textlink="">
      <xdr:nvSpPr>
        <xdr:cNvPr id="551" name="円/楕円 550"/>
        <xdr:cNvSpPr/>
      </xdr:nvSpPr>
      <xdr:spPr>
        <a:xfrm>
          <a:off x="12763500" y="61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144486</xdr:rowOff>
    </xdr:from>
    <xdr:ext cx="534377" cy="259045"/>
    <xdr:sp macro="" textlink="">
      <xdr:nvSpPr>
        <xdr:cNvPr id="552" name="テキスト ボックス 551"/>
        <xdr:cNvSpPr txBox="1"/>
      </xdr:nvSpPr>
      <xdr:spPr>
        <a:xfrm>
          <a:off x="12547111" y="597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68311</xdr:rowOff>
    </xdr:from>
    <xdr:to>
      <xdr:col>23</xdr:col>
      <xdr:colOff>517525</xdr:colOff>
      <xdr:row>56</xdr:row>
      <xdr:rowOff>145839</xdr:rowOff>
    </xdr:to>
    <xdr:cxnSp macro="">
      <xdr:nvCxnSpPr>
        <xdr:cNvPr id="584" name="直線コネクタ 583"/>
        <xdr:cNvCxnSpPr/>
      </xdr:nvCxnSpPr>
      <xdr:spPr>
        <a:xfrm>
          <a:off x="15481300" y="9498061"/>
          <a:ext cx="838200" cy="2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68311</xdr:rowOff>
    </xdr:from>
    <xdr:to>
      <xdr:col>22</xdr:col>
      <xdr:colOff>365125</xdr:colOff>
      <xdr:row>56</xdr:row>
      <xdr:rowOff>31393</xdr:rowOff>
    </xdr:to>
    <xdr:cxnSp macro="">
      <xdr:nvCxnSpPr>
        <xdr:cNvPr id="587" name="直線コネクタ 586"/>
        <xdr:cNvCxnSpPr/>
      </xdr:nvCxnSpPr>
      <xdr:spPr>
        <a:xfrm flipV="1">
          <a:off x="14592300" y="9498061"/>
          <a:ext cx="889000" cy="13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9" name="テキスト ボックス 588"/>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149497</xdr:rowOff>
    </xdr:from>
    <xdr:to>
      <xdr:col>21</xdr:col>
      <xdr:colOff>161925</xdr:colOff>
      <xdr:row>56</xdr:row>
      <xdr:rowOff>31393</xdr:rowOff>
    </xdr:to>
    <xdr:cxnSp macro="">
      <xdr:nvCxnSpPr>
        <xdr:cNvPr id="590" name="直線コネクタ 589"/>
        <xdr:cNvCxnSpPr/>
      </xdr:nvCxnSpPr>
      <xdr:spPr>
        <a:xfrm>
          <a:off x="13703300" y="9579247"/>
          <a:ext cx="889000" cy="5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154249</xdr:rowOff>
    </xdr:from>
    <xdr:to>
      <xdr:col>19</xdr:col>
      <xdr:colOff>644525</xdr:colOff>
      <xdr:row>55</xdr:row>
      <xdr:rowOff>149497</xdr:rowOff>
    </xdr:to>
    <xdr:cxnSp macro="">
      <xdr:nvCxnSpPr>
        <xdr:cNvPr id="593" name="直線コネクタ 592"/>
        <xdr:cNvCxnSpPr/>
      </xdr:nvCxnSpPr>
      <xdr:spPr>
        <a:xfrm>
          <a:off x="12814300" y="9241099"/>
          <a:ext cx="889000" cy="33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5" name="テキスト ボックス 594"/>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7" name="テキスト ボックス 596"/>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95039</xdr:rowOff>
    </xdr:from>
    <xdr:to>
      <xdr:col>23</xdr:col>
      <xdr:colOff>568325</xdr:colOff>
      <xdr:row>57</xdr:row>
      <xdr:rowOff>25189</xdr:rowOff>
    </xdr:to>
    <xdr:sp macro="" textlink="">
      <xdr:nvSpPr>
        <xdr:cNvPr id="603" name="円/楕円 602"/>
        <xdr:cNvSpPr/>
      </xdr:nvSpPr>
      <xdr:spPr>
        <a:xfrm>
          <a:off x="16268700" y="96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73466</xdr:rowOff>
    </xdr:from>
    <xdr:ext cx="534377" cy="259045"/>
    <xdr:sp macro="" textlink="">
      <xdr:nvSpPr>
        <xdr:cNvPr id="604" name="教育費該当値テキスト"/>
        <xdr:cNvSpPr txBox="1"/>
      </xdr:nvSpPr>
      <xdr:spPr>
        <a:xfrm>
          <a:off x="16370300" y="967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48,624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17511</xdr:rowOff>
    </xdr:from>
    <xdr:to>
      <xdr:col>22</xdr:col>
      <xdr:colOff>415925</xdr:colOff>
      <xdr:row>55</xdr:row>
      <xdr:rowOff>119111</xdr:rowOff>
    </xdr:to>
    <xdr:sp macro="" textlink="">
      <xdr:nvSpPr>
        <xdr:cNvPr id="605" name="円/楕円 604"/>
        <xdr:cNvSpPr/>
      </xdr:nvSpPr>
      <xdr:spPr>
        <a:xfrm>
          <a:off x="15430500" y="94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135638</xdr:rowOff>
    </xdr:from>
    <xdr:ext cx="534377" cy="259045"/>
    <xdr:sp macro="" textlink="">
      <xdr:nvSpPr>
        <xdr:cNvPr id="606" name="テキスト ボックス 605"/>
        <xdr:cNvSpPr txBox="1"/>
      </xdr:nvSpPr>
      <xdr:spPr>
        <a:xfrm>
          <a:off x="15214111" y="922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63,872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152043</xdr:rowOff>
    </xdr:from>
    <xdr:to>
      <xdr:col>21</xdr:col>
      <xdr:colOff>212725</xdr:colOff>
      <xdr:row>56</xdr:row>
      <xdr:rowOff>82193</xdr:rowOff>
    </xdr:to>
    <xdr:sp macro="" textlink="">
      <xdr:nvSpPr>
        <xdr:cNvPr id="607" name="円/楕円 606"/>
        <xdr:cNvSpPr/>
      </xdr:nvSpPr>
      <xdr:spPr>
        <a:xfrm>
          <a:off x="14541500" y="95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73320</xdr:rowOff>
    </xdr:from>
    <xdr:ext cx="534377" cy="259045"/>
    <xdr:sp macro="" textlink="">
      <xdr:nvSpPr>
        <xdr:cNvPr id="608" name="テキスト ボックス 607"/>
        <xdr:cNvSpPr txBox="1"/>
      </xdr:nvSpPr>
      <xdr:spPr>
        <a:xfrm>
          <a:off x="14325111" y="96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98697</xdr:rowOff>
    </xdr:from>
    <xdr:to>
      <xdr:col>20</xdr:col>
      <xdr:colOff>9525</xdr:colOff>
      <xdr:row>56</xdr:row>
      <xdr:rowOff>28847</xdr:rowOff>
    </xdr:to>
    <xdr:sp macro="" textlink="">
      <xdr:nvSpPr>
        <xdr:cNvPr id="609" name="円/楕円 608"/>
        <xdr:cNvSpPr/>
      </xdr:nvSpPr>
      <xdr:spPr>
        <a:xfrm>
          <a:off x="13652500" y="95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45374</xdr:rowOff>
    </xdr:from>
    <xdr:ext cx="534377" cy="259045"/>
    <xdr:sp macro="" textlink="">
      <xdr:nvSpPr>
        <xdr:cNvPr id="610" name="テキスト ボックス 609"/>
        <xdr:cNvSpPr txBox="1"/>
      </xdr:nvSpPr>
      <xdr:spPr>
        <a:xfrm>
          <a:off x="13436111" y="930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58,900</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103449</xdr:rowOff>
    </xdr:from>
    <xdr:to>
      <xdr:col>18</xdr:col>
      <xdr:colOff>492125</xdr:colOff>
      <xdr:row>54</xdr:row>
      <xdr:rowOff>33599</xdr:rowOff>
    </xdr:to>
    <xdr:sp macro="" textlink="">
      <xdr:nvSpPr>
        <xdr:cNvPr id="611" name="円/楕円 610"/>
        <xdr:cNvSpPr/>
      </xdr:nvSpPr>
      <xdr:spPr>
        <a:xfrm>
          <a:off x="12763500" y="91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50126</xdr:rowOff>
    </xdr:from>
    <xdr:ext cx="534377" cy="259045"/>
    <xdr:sp macro="" textlink="">
      <xdr:nvSpPr>
        <xdr:cNvPr id="612" name="テキスト ボックス 611"/>
        <xdr:cNvSpPr txBox="1"/>
      </xdr:nvSpPr>
      <xdr:spPr>
        <a:xfrm>
          <a:off x="12547111" y="896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105502</xdr:rowOff>
    </xdr:from>
    <xdr:to>
      <xdr:col>23</xdr:col>
      <xdr:colOff>517525</xdr:colOff>
      <xdr:row>78</xdr:row>
      <xdr:rowOff>131516</xdr:rowOff>
    </xdr:to>
    <xdr:cxnSp macro="">
      <xdr:nvCxnSpPr>
        <xdr:cNvPr id="639" name="直線コネクタ 638"/>
        <xdr:cNvCxnSpPr/>
      </xdr:nvCxnSpPr>
      <xdr:spPr>
        <a:xfrm>
          <a:off x="15481300" y="13478602"/>
          <a:ext cx="838200" cy="2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77201</xdr:rowOff>
    </xdr:from>
    <xdr:to>
      <xdr:col>22</xdr:col>
      <xdr:colOff>365125</xdr:colOff>
      <xdr:row>78</xdr:row>
      <xdr:rowOff>105502</xdr:rowOff>
    </xdr:to>
    <xdr:cxnSp macro="">
      <xdr:nvCxnSpPr>
        <xdr:cNvPr id="642" name="直線コネクタ 641"/>
        <xdr:cNvCxnSpPr/>
      </xdr:nvCxnSpPr>
      <xdr:spPr>
        <a:xfrm>
          <a:off x="14592300" y="13450301"/>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77201</xdr:rowOff>
    </xdr:from>
    <xdr:to>
      <xdr:col>21</xdr:col>
      <xdr:colOff>161925</xdr:colOff>
      <xdr:row>78</xdr:row>
      <xdr:rowOff>83327</xdr:rowOff>
    </xdr:to>
    <xdr:cxnSp macro="">
      <xdr:nvCxnSpPr>
        <xdr:cNvPr id="645" name="直線コネクタ 644"/>
        <xdr:cNvCxnSpPr/>
      </xdr:nvCxnSpPr>
      <xdr:spPr>
        <a:xfrm flipV="1">
          <a:off x="13703300" y="13450301"/>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79259</xdr:rowOff>
    </xdr:from>
    <xdr:to>
      <xdr:col>19</xdr:col>
      <xdr:colOff>644525</xdr:colOff>
      <xdr:row>78</xdr:row>
      <xdr:rowOff>83327</xdr:rowOff>
    </xdr:to>
    <xdr:cxnSp macro="">
      <xdr:nvCxnSpPr>
        <xdr:cNvPr id="648" name="直線コネクタ 647"/>
        <xdr:cNvCxnSpPr/>
      </xdr:nvCxnSpPr>
      <xdr:spPr>
        <a:xfrm>
          <a:off x="12814300" y="13452359"/>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80716</xdr:rowOff>
    </xdr:from>
    <xdr:to>
      <xdr:col>23</xdr:col>
      <xdr:colOff>568325</xdr:colOff>
      <xdr:row>79</xdr:row>
      <xdr:rowOff>10866</xdr:rowOff>
    </xdr:to>
    <xdr:sp macro="" textlink="">
      <xdr:nvSpPr>
        <xdr:cNvPr id="658" name="円/楕円 657"/>
        <xdr:cNvSpPr/>
      </xdr:nvSpPr>
      <xdr:spPr>
        <a:xfrm>
          <a:off x="16268700" y="13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167093</xdr:rowOff>
    </xdr:from>
    <xdr:ext cx="378565" cy="259045"/>
    <xdr:sp macro="" textlink="">
      <xdr:nvSpPr>
        <xdr:cNvPr id="659" name="災害復旧費該当値テキスト"/>
        <xdr:cNvSpPr txBox="1"/>
      </xdr:nvSpPr>
      <xdr:spPr>
        <a:xfrm>
          <a:off x="16370300" y="1336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54702</xdr:rowOff>
    </xdr:from>
    <xdr:to>
      <xdr:col>22</xdr:col>
      <xdr:colOff>415925</xdr:colOff>
      <xdr:row>78</xdr:row>
      <xdr:rowOff>156302</xdr:rowOff>
    </xdr:to>
    <xdr:sp macro="" textlink="">
      <xdr:nvSpPr>
        <xdr:cNvPr id="660" name="円/楕円 659"/>
        <xdr:cNvSpPr/>
      </xdr:nvSpPr>
      <xdr:spPr>
        <a:xfrm>
          <a:off x="15430500" y="134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147429</xdr:rowOff>
    </xdr:from>
    <xdr:ext cx="378565" cy="259045"/>
    <xdr:sp macro="" textlink="">
      <xdr:nvSpPr>
        <xdr:cNvPr id="661" name="テキスト ボックス 660"/>
        <xdr:cNvSpPr txBox="1"/>
      </xdr:nvSpPr>
      <xdr:spPr>
        <a:xfrm>
          <a:off x="15292017" y="13520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26401</xdr:rowOff>
    </xdr:from>
    <xdr:to>
      <xdr:col>21</xdr:col>
      <xdr:colOff>212725</xdr:colOff>
      <xdr:row>78</xdr:row>
      <xdr:rowOff>128001</xdr:rowOff>
    </xdr:to>
    <xdr:sp macro="" textlink="">
      <xdr:nvSpPr>
        <xdr:cNvPr id="662" name="円/楕円 661"/>
        <xdr:cNvSpPr/>
      </xdr:nvSpPr>
      <xdr:spPr>
        <a:xfrm>
          <a:off x="14541500" y="133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119128</xdr:rowOff>
    </xdr:from>
    <xdr:ext cx="469744" cy="259045"/>
    <xdr:sp macro="" textlink="">
      <xdr:nvSpPr>
        <xdr:cNvPr id="663" name="テキスト ボックス 662"/>
        <xdr:cNvSpPr txBox="1"/>
      </xdr:nvSpPr>
      <xdr:spPr>
        <a:xfrm>
          <a:off x="14357427" y="1349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32527</xdr:rowOff>
    </xdr:from>
    <xdr:to>
      <xdr:col>20</xdr:col>
      <xdr:colOff>9525</xdr:colOff>
      <xdr:row>78</xdr:row>
      <xdr:rowOff>134127</xdr:rowOff>
    </xdr:to>
    <xdr:sp macro="" textlink="">
      <xdr:nvSpPr>
        <xdr:cNvPr id="664" name="円/楕円 663"/>
        <xdr:cNvSpPr/>
      </xdr:nvSpPr>
      <xdr:spPr>
        <a:xfrm>
          <a:off x="13652500" y="134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125254</xdr:rowOff>
    </xdr:from>
    <xdr:ext cx="469744" cy="259045"/>
    <xdr:sp macro="" textlink="">
      <xdr:nvSpPr>
        <xdr:cNvPr id="665" name="テキスト ボックス 664"/>
        <xdr:cNvSpPr txBox="1"/>
      </xdr:nvSpPr>
      <xdr:spPr>
        <a:xfrm>
          <a:off x="13468427" y="134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28459</xdr:rowOff>
    </xdr:from>
    <xdr:to>
      <xdr:col>18</xdr:col>
      <xdr:colOff>492125</xdr:colOff>
      <xdr:row>78</xdr:row>
      <xdr:rowOff>130059</xdr:rowOff>
    </xdr:to>
    <xdr:sp macro="" textlink="">
      <xdr:nvSpPr>
        <xdr:cNvPr id="666" name="円/楕円 665"/>
        <xdr:cNvSpPr/>
      </xdr:nvSpPr>
      <xdr:spPr>
        <a:xfrm>
          <a:off x="12763500" y="1340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121186</xdr:rowOff>
    </xdr:from>
    <xdr:ext cx="469744" cy="259045"/>
    <xdr:sp macro="" textlink="">
      <xdr:nvSpPr>
        <xdr:cNvPr id="667" name="テキスト ボックス 666"/>
        <xdr:cNvSpPr txBox="1"/>
      </xdr:nvSpPr>
      <xdr:spPr>
        <a:xfrm>
          <a:off x="12579427" y="1349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6721</xdr:rowOff>
    </xdr:from>
    <xdr:to>
      <xdr:col>23</xdr:col>
      <xdr:colOff>517525</xdr:colOff>
      <xdr:row>96</xdr:row>
      <xdr:rowOff>48271</xdr:rowOff>
    </xdr:to>
    <xdr:cxnSp macro="">
      <xdr:nvCxnSpPr>
        <xdr:cNvPr id="698" name="直線コネクタ 697"/>
        <xdr:cNvCxnSpPr/>
      </xdr:nvCxnSpPr>
      <xdr:spPr>
        <a:xfrm>
          <a:off x="15481300" y="16465921"/>
          <a:ext cx="838200" cy="4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9"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6721</xdr:rowOff>
    </xdr:from>
    <xdr:to>
      <xdr:col>22</xdr:col>
      <xdr:colOff>365125</xdr:colOff>
      <xdr:row>96</xdr:row>
      <xdr:rowOff>39726</xdr:rowOff>
    </xdr:to>
    <xdr:cxnSp macro="">
      <xdr:nvCxnSpPr>
        <xdr:cNvPr id="701" name="直線コネクタ 700"/>
        <xdr:cNvCxnSpPr/>
      </xdr:nvCxnSpPr>
      <xdr:spPr>
        <a:xfrm flipV="1">
          <a:off x="14592300" y="16465921"/>
          <a:ext cx="889000" cy="3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703" name="テキスト ボックス 702"/>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39726</xdr:rowOff>
    </xdr:from>
    <xdr:to>
      <xdr:col>21</xdr:col>
      <xdr:colOff>161925</xdr:colOff>
      <xdr:row>96</xdr:row>
      <xdr:rowOff>40977</xdr:rowOff>
    </xdr:to>
    <xdr:cxnSp macro="">
      <xdr:nvCxnSpPr>
        <xdr:cNvPr id="704" name="直線コネクタ 703"/>
        <xdr:cNvCxnSpPr/>
      </xdr:nvCxnSpPr>
      <xdr:spPr>
        <a:xfrm flipV="1">
          <a:off x="13703300" y="16498926"/>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6" name="テキスト ボックス 705"/>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39705</xdr:rowOff>
    </xdr:from>
    <xdr:to>
      <xdr:col>19</xdr:col>
      <xdr:colOff>644525</xdr:colOff>
      <xdr:row>96</xdr:row>
      <xdr:rowOff>40977</xdr:rowOff>
    </xdr:to>
    <xdr:cxnSp macro="">
      <xdr:nvCxnSpPr>
        <xdr:cNvPr id="707" name="直線コネクタ 706"/>
        <xdr:cNvCxnSpPr/>
      </xdr:nvCxnSpPr>
      <xdr:spPr>
        <a:xfrm>
          <a:off x="12814300" y="16498905"/>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09" name="テキスト ボックス 708"/>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11" name="テキスト ボックス 710"/>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168921</xdr:rowOff>
    </xdr:from>
    <xdr:to>
      <xdr:col>23</xdr:col>
      <xdr:colOff>568325</xdr:colOff>
      <xdr:row>96</xdr:row>
      <xdr:rowOff>99071</xdr:rowOff>
    </xdr:to>
    <xdr:sp macro="" textlink="">
      <xdr:nvSpPr>
        <xdr:cNvPr id="717" name="円/楕円 716"/>
        <xdr:cNvSpPr/>
      </xdr:nvSpPr>
      <xdr:spPr>
        <a:xfrm>
          <a:off x="16268700" y="164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147348</xdr:rowOff>
    </xdr:from>
    <xdr:ext cx="534377" cy="259045"/>
    <xdr:sp macro="" textlink="">
      <xdr:nvSpPr>
        <xdr:cNvPr id="718" name="公債費該当値テキスト"/>
        <xdr:cNvSpPr txBox="1"/>
      </xdr:nvSpPr>
      <xdr:spPr>
        <a:xfrm>
          <a:off x="16370300" y="1643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51,899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127371</xdr:rowOff>
    </xdr:from>
    <xdr:to>
      <xdr:col>22</xdr:col>
      <xdr:colOff>415925</xdr:colOff>
      <xdr:row>96</xdr:row>
      <xdr:rowOff>57521</xdr:rowOff>
    </xdr:to>
    <xdr:sp macro="" textlink="">
      <xdr:nvSpPr>
        <xdr:cNvPr id="719" name="円/楕円 718"/>
        <xdr:cNvSpPr/>
      </xdr:nvSpPr>
      <xdr:spPr>
        <a:xfrm>
          <a:off x="15430500" y="164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48648</xdr:rowOff>
    </xdr:from>
    <xdr:ext cx="534377" cy="259045"/>
    <xdr:sp macro="" textlink="">
      <xdr:nvSpPr>
        <xdr:cNvPr id="720" name="テキスト ボックス 719"/>
        <xdr:cNvSpPr txBox="1"/>
      </xdr:nvSpPr>
      <xdr:spPr>
        <a:xfrm>
          <a:off x="15214111" y="1650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160376</xdr:rowOff>
    </xdr:from>
    <xdr:to>
      <xdr:col>21</xdr:col>
      <xdr:colOff>212725</xdr:colOff>
      <xdr:row>96</xdr:row>
      <xdr:rowOff>90526</xdr:rowOff>
    </xdr:to>
    <xdr:sp macro="" textlink="">
      <xdr:nvSpPr>
        <xdr:cNvPr id="721" name="円/楕円 720"/>
        <xdr:cNvSpPr/>
      </xdr:nvSpPr>
      <xdr:spPr>
        <a:xfrm>
          <a:off x="14541500" y="164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81653</xdr:rowOff>
    </xdr:from>
    <xdr:ext cx="534377" cy="259045"/>
    <xdr:sp macro="" textlink="">
      <xdr:nvSpPr>
        <xdr:cNvPr id="722" name="テキスト ボックス 721"/>
        <xdr:cNvSpPr txBox="1"/>
      </xdr:nvSpPr>
      <xdr:spPr>
        <a:xfrm>
          <a:off x="14325111" y="1654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161627</xdr:rowOff>
    </xdr:from>
    <xdr:to>
      <xdr:col>20</xdr:col>
      <xdr:colOff>9525</xdr:colOff>
      <xdr:row>96</xdr:row>
      <xdr:rowOff>91777</xdr:rowOff>
    </xdr:to>
    <xdr:sp macro="" textlink="">
      <xdr:nvSpPr>
        <xdr:cNvPr id="723" name="円/楕円 722"/>
        <xdr:cNvSpPr/>
      </xdr:nvSpPr>
      <xdr:spPr>
        <a:xfrm>
          <a:off x="13652500" y="164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82904</xdr:rowOff>
    </xdr:from>
    <xdr:ext cx="534377" cy="259045"/>
    <xdr:sp macro="" textlink="">
      <xdr:nvSpPr>
        <xdr:cNvPr id="724" name="テキスト ボックス 723"/>
        <xdr:cNvSpPr txBox="1"/>
      </xdr:nvSpPr>
      <xdr:spPr>
        <a:xfrm>
          <a:off x="13436111" y="1654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160355</xdr:rowOff>
    </xdr:from>
    <xdr:to>
      <xdr:col>18</xdr:col>
      <xdr:colOff>492125</xdr:colOff>
      <xdr:row>96</xdr:row>
      <xdr:rowOff>90505</xdr:rowOff>
    </xdr:to>
    <xdr:sp macro="" textlink="">
      <xdr:nvSpPr>
        <xdr:cNvPr id="725" name="円/楕円 724"/>
        <xdr:cNvSpPr/>
      </xdr:nvSpPr>
      <xdr:spPr>
        <a:xfrm>
          <a:off x="12763500" y="164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81632</xdr:rowOff>
    </xdr:from>
    <xdr:ext cx="534377" cy="259045"/>
    <xdr:sp macro="" textlink="">
      <xdr:nvSpPr>
        <xdr:cNvPr id="726" name="テキスト ボックス 725"/>
        <xdr:cNvSpPr txBox="1"/>
      </xdr:nvSpPr>
      <xdr:spPr>
        <a:xfrm>
          <a:off x="12547111" y="1654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決算を目的別にみると、類似団体平均を上回っているのは議会費、衛生費、労働費である。衛生費については岡山県井原地区清掃施設組合への負担金等により類似団体平均より高い水準で推移しているとともに、健康増進福祉施設管理運営経費により前年度と比較して増額となっている。また民生費が前年度から増額している要因は老人福祉施設整備事業を実施したこと及び国民健康保険事業や後期高齢者医療事業、介護保険事業への繰出金が増額したことによる。商工費については、基金への積立金が減額したため前年度より低い数値となっている。教育費については平成</a:t>
          </a:r>
          <a:r>
            <a:rPr kumimoji="1" lang="en-US" altLang="ja-JP" sz="1300">
              <a:latin typeface="ＭＳ Ｐゴシック"/>
            </a:rPr>
            <a:t>26</a:t>
          </a:r>
          <a:r>
            <a:rPr kumimoji="1" lang="ja-JP" altLang="en-US" sz="1300">
              <a:latin typeface="ＭＳ Ｐゴシック"/>
            </a:rPr>
            <a:t>年度に高等学校校舎建設事業や公民館建設事業が完了したことにより前年度から減額となっているが、今後、中学校校舎建設事業を実施するため大幅な増額が見込まれる。このほかにも高齢化による社会保障経費や道路橋梁をはじめとする公共施設の老朽化に伴う維持管理経費に多額の費用を要することが見込まれるため、徹底した歳出の抑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年度は財政調整基金へ決算剰余金の積立を行わず、公共施設整備基金へ</a:t>
          </a:r>
          <a:r>
            <a:rPr kumimoji="1" lang="en-US" altLang="ja-JP" sz="1200">
              <a:latin typeface="ＭＳ ゴシック" pitchFamily="49" charset="-128"/>
              <a:ea typeface="ＭＳ ゴシック" pitchFamily="49" charset="-128"/>
            </a:rPr>
            <a:t>150,000</a:t>
          </a:r>
          <a:r>
            <a:rPr kumimoji="1" lang="ja-JP" altLang="en-US" sz="1200">
              <a:latin typeface="ＭＳ ゴシック" pitchFamily="49" charset="-128"/>
              <a:ea typeface="ＭＳ ゴシック" pitchFamily="49" charset="-128"/>
            </a:rPr>
            <a:t>千円の積立を行ったため財政調整基金残高は前年度とほぼ横ばいとなっている。実質収支比率は</a:t>
          </a:r>
          <a:r>
            <a:rPr kumimoji="1" lang="en-US" altLang="ja-JP" sz="1200">
              <a:latin typeface="ＭＳ ゴシック" pitchFamily="49" charset="-128"/>
              <a:ea typeface="ＭＳ ゴシック" pitchFamily="49" charset="-128"/>
            </a:rPr>
            <a:t>1.18</a:t>
          </a:r>
          <a:r>
            <a:rPr kumimoji="1" lang="ja-JP" altLang="en-US" sz="1200">
              <a:latin typeface="ＭＳ ゴシック" pitchFamily="49" charset="-128"/>
              <a:ea typeface="ＭＳ ゴシック" pitchFamily="49" charset="-128"/>
            </a:rPr>
            <a:t>％増加となり、実質単年度収支はマイナスが続いていたが、平成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年度はプラスとなった。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年度から合併特例措置の終了に伴う普通交付税の段階的削減が始まっており、今後さらなる財源不足が見込まれるため、より一層の歳出削減・歳入確保対策を推進させる必要がある。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いずれの会計も赤字の発生はなく、黒字額も平成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年度決算以降は標準財政規模比</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％前後で推移している。一般会計においては実質収支が増となったため標準財政規模比も前年度と比較して</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％増加している。公営企業会計についても黒字を維持しているものの引き続き歳入確保と効率的な歳出に努め、健全な経営を実施していく。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20194611</v>
      </c>
      <c r="BO4" s="379"/>
      <c r="BP4" s="379"/>
      <c r="BQ4" s="379"/>
      <c r="BR4" s="379"/>
      <c r="BS4" s="379"/>
      <c r="BT4" s="379"/>
      <c r="BU4" s="380"/>
      <c r="BV4" s="378">
        <v>20863737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3.4</v>
      </c>
      <c r="CU4" s="385"/>
      <c r="CV4" s="385"/>
      <c r="CW4" s="385"/>
      <c r="CX4" s="385"/>
      <c r="CY4" s="385"/>
      <c r="CZ4" s="385"/>
      <c r="DA4" s="386"/>
      <c r="DB4" s="384">
        <v>2.2000000000000002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19501903</v>
      </c>
      <c r="BO5" s="416"/>
      <c r="BP5" s="416"/>
      <c r="BQ5" s="416"/>
      <c r="BR5" s="416"/>
      <c r="BS5" s="416"/>
      <c r="BT5" s="416"/>
      <c r="BU5" s="417"/>
      <c r="BV5" s="415">
        <v>20343254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90.4</v>
      </c>
      <c r="CU5" s="413"/>
      <c r="CV5" s="413"/>
      <c r="CW5" s="413"/>
      <c r="CX5" s="413"/>
      <c r="CY5" s="413"/>
      <c r="CZ5" s="413"/>
      <c r="DA5" s="414"/>
      <c r="DB5" s="412">
        <v>91.7</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692708</v>
      </c>
      <c r="BO6" s="416"/>
      <c r="BP6" s="416"/>
      <c r="BQ6" s="416"/>
      <c r="BR6" s="416"/>
      <c r="BS6" s="416"/>
      <c r="BT6" s="416"/>
      <c r="BU6" s="417"/>
      <c r="BV6" s="415">
        <v>520483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96.1</v>
      </c>
      <c r="CU6" s="453"/>
      <c r="CV6" s="453"/>
      <c r="CW6" s="453"/>
      <c r="CX6" s="453"/>
      <c r="CY6" s="453"/>
      <c r="CZ6" s="453"/>
      <c r="DA6" s="454"/>
      <c r="DB6" s="452">
        <v>98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243828</v>
      </c>
      <c r="BO7" s="416"/>
      <c r="BP7" s="416"/>
      <c r="BQ7" s="416"/>
      <c r="BR7" s="416"/>
      <c r="BS7" s="416"/>
      <c r="BT7" s="416"/>
      <c r="BU7" s="417"/>
      <c r="BV7" s="415">
        <v>227581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13151889</v>
      </c>
      <c r="CU7" s="416"/>
      <c r="CV7" s="416"/>
      <c r="CW7" s="416"/>
      <c r="CX7" s="416"/>
      <c r="CY7" s="416"/>
      <c r="CZ7" s="416"/>
      <c r="DA7" s="417"/>
      <c r="DB7" s="415">
        <v>13129047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448880</v>
      </c>
      <c r="BO8" s="416"/>
      <c r="BP8" s="416"/>
      <c r="BQ8" s="416"/>
      <c r="BR8" s="416"/>
      <c r="BS8" s="416"/>
      <c r="BT8" s="416"/>
      <c r="BU8" s="417"/>
      <c r="BV8" s="415">
        <v>292902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0.41</v>
      </c>
      <c r="CU8" s="456"/>
      <c r="CV8" s="456"/>
      <c r="CW8" s="456"/>
      <c r="CX8" s="456"/>
      <c r="CY8" s="456"/>
      <c r="CZ8" s="456"/>
      <c r="DA8" s="457"/>
      <c r="DB8" s="455">
        <v>0.4</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41390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155978</v>
      </c>
      <c r="BO9" s="416"/>
      <c r="BP9" s="416"/>
      <c r="BQ9" s="416"/>
      <c r="BR9" s="416"/>
      <c r="BS9" s="416"/>
      <c r="BT9" s="416"/>
      <c r="BU9" s="417"/>
      <c r="BV9" s="415">
        <v>-322646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14.2</v>
      </c>
      <c r="CU9" s="413"/>
      <c r="CV9" s="413"/>
      <c r="CW9" s="413"/>
      <c r="CX9" s="413"/>
      <c r="CY9" s="413"/>
      <c r="CZ9" s="413"/>
      <c r="DA9" s="414"/>
      <c r="DB9" s="412">
        <v>15.1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43927</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19480</v>
      </c>
      <c r="BO10" s="416"/>
      <c r="BP10" s="416"/>
      <c r="BQ10" s="416"/>
      <c r="BR10" s="416"/>
      <c r="BS10" s="416"/>
      <c r="BT10" s="416"/>
      <c r="BU10" s="417"/>
      <c r="BV10" s="415">
        <v>14264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42158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41690</v>
      </c>
      <c r="S13" s="497"/>
      <c r="T13" s="497"/>
      <c r="U13" s="497"/>
      <c r="V13" s="498"/>
      <c r="W13" s="431" t="s">
        <v>120</v>
      </c>
      <c r="X13" s="432"/>
      <c r="Y13" s="432"/>
      <c r="Z13" s="432"/>
      <c r="AA13" s="432"/>
      <c r="AB13" s="422"/>
      <c r="AC13" s="466">
        <v>1315</v>
      </c>
      <c r="AD13" s="467"/>
      <c r="AE13" s="467"/>
      <c r="AF13" s="467"/>
      <c r="AG13" s="506"/>
      <c r="AH13" s="466">
        <v>2345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175458</v>
      </c>
      <c r="BO13" s="416"/>
      <c r="BP13" s="416"/>
      <c r="BQ13" s="416"/>
      <c r="BR13" s="416"/>
      <c r="BS13" s="416"/>
      <c r="BT13" s="416"/>
      <c r="BU13" s="417"/>
      <c r="BV13" s="415">
        <v>-308382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11.6</v>
      </c>
      <c r="CU13" s="413"/>
      <c r="CV13" s="413"/>
      <c r="CW13" s="413"/>
      <c r="CX13" s="413"/>
      <c r="CY13" s="413"/>
      <c r="CZ13" s="413"/>
      <c r="DA13" s="414"/>
      <c r="DB13" s="412">
        <v>12.1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42787</v>
      </c>
      <c r="S14" s="497"/>
      <c r="T14" s="497"/>
      <c r="U14" s="497"/>
      <c r="V14" s="498"/>
      <c r="W14" s="405"/>
      <c r="X14" s="406"/>
      <c r="Y14" s="406"/>
      <c r="Z14" s="406"/>
      <c r="AA14" s="406"/>
      <c r="AB14" s="395"/>
      <c r="AC14" s="499">
        <v>6.9</v>
      </c>
      <c r="AD14" s="500"/>
      <c r="AE14" s="500"/>
      <c r="AF14" s="500"/>
      <c r="AG14" s="501"/>
      <c r="AH14" s="499">
        <v>10.6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42334</v>
      </c>
      <c r="S15" s="497"/>
      <c r="T15" s="497"/>
      <c r="U15" s="497"/>
      <c r="V15" s="498"/>
      <c r="W15" s="431" t="s">
        <v>127</v>
      </c>
      <c r="X15" s="432"/>
      <c r="Y15" s="432"/>
      <c r="Z15" s="432"/>
      <c r="AA15" s="432"/>
      <c r="AB15" s="422"/>
      <c r="AC15" s="466">
        <v>7626</v>
      </c>
      <c r="AD15" s="467"/>
      <c r="AE15" s="467"/>
      <c r="AF15" s="467"/>
      <c r="AG15" s="506"/>
      <c r="AH15" s="466">
        <v>9305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4217391</v>
      </c>
      <c r="BO15" s="379"/>
      <c r="BP15" s="379"/>
      <c r="BQ15" s="379"/>
      <c r="BR15" s="379"/>
      <c r="BS15" s="379"/>
      <c r="BT15" s="379"/>
      <c r="BU15" s="380"/>
      <c r="BV15" s="378">
        <v>4071315</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40</v>
      </c>
      <c r="AD16" s="500"/>
      <c r="AE16" s="500"/>
      <c r="AF16" s="500"/>
      <c r="AG16" s="501"/>
      <c r="AH16" s="499">
        <v>42.1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10400345</v>
      </c>
      <c r="BO16" s="416"/>
      <c r="BP16" s="416"/>
      <c r="BQ16" s="416"/>
      <c r="BR16" s="416"/>
      <c r="BS16" s="416"/>
      <c r="BT16" s="416"/>
      <c r="BU16" s="417"/>
      <c r="BV16" s="415">
        <v>9982401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10102</v>
      </c>
      <c r="AD17" s="467"/>
      <c r="AE17" s="467"/>
      <c r="AF17" s="467"/>
      <c r="AG17" s="506"/>
      <c r="AH17" s="466">
        <v>10292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5317428</v>
      </c>
      <c r="BO17" s="416"/>
      <c r="BP17" s="416"/>
      <c r="BQ17" s="416"/>
      <c r="BR17" s="416"/>
      <c r="BS17" s="416"/>
      <c r="BT17" s="416"/>
      <c r="BU17" s="417"/>
      <c r="BV17" s="415">
        <v>5183901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243.54</v>
      </c>
      <c r="M18" s="528"/>
      <c r="N18" s="528"/>
      <c r="O18" s="528"/>
      <c r="P18" s="528"/>
      <c r="Q18" s="528"/>
      <c r="R18" s="529"/>
      <c r="S18" s="529"/>
      <c r="T18" s="529"/>
      <c r="U18" s="529"/>
      <c r="V18" s="530"/>
      <c r="W18" s="433"/>
      <c r="X18" s="434"/>
      <c r="Y18" s="434"/>
      <c r="Z18" s="434"/>
      <c r="AA18" s="434"/>
      <c r="AB18" s="425"/>
      <c r="AC18" s="531">
        <v>53</v>
      </c>
      <c r="AD18" s="532"/>
      <c r="AE18" s="532"/>
      <c r="AF18" s="532"/>
      <c r="AG18" s="533"/>
      <c r="AH18" s="531">
        <v>46.6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12202815</v>
      </c>
      <c r="BO18" s="416"/>
      <c r="BP18" s="416"/>
      <c r="BQ18" s="416"/>
      <c r="BR18" s="416"/>
      <c r="BS18" s="416"/>
      <c r="BT18" s="416"/>
      <c r="BU18" s="417"/>
      <c r="BV18" s="415">
        <v>12109931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170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15120734</v>
      </c>
      <c r="BO19" s="416"/>
      <c r="BP19" s="416"/>
      <c r="BQ19" s="416"/>
      <c r="BR19" s="416"/>
      <c r="BS19" s="416"/>
      <c r="BT19" s="416"/>
      <c r="BU19" s="417"/>
      <c r="BV19" s="415">
        <v>15466908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14914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18770842</v>
      </c>
      <c r="BO23" s="416"/>
      <c r="BP23" s="416"/>
      <c r="BQ23" s="416"/>
      <c r="BR23" s="416"/>
      <c r="BS23" s="416"/>
      <c r="BT23" s="416"/>
      <c r="BU23" s="417"/>
      <c r="BV23" s="415">
        <v>19077059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8900</v>
      </c>
      <c r="R24" s="467"/>
      <c r="S24" s="467"/>
      <c r="T24" s="467"/>
      <c r="U24" s="467"/>
      <c r="V24" s="506"/>
      <c r="W24" s="561"/>
      <c r="X24" s="549"/>
      <c r="Y24" s="550"/>
      <c r="Z24" s="465" t="s">
        <v>150</v>
      </c>
      <c r="AA24" s="445"/>
      <c r="AB24" s="445"/>
      <c r="AC24" s="445"/>
      <c r="AD24" s="445"/>
      <c r="AE24" s="445"/>
      <c r="AF24" s="445"/>
      <c r="AG24" s="446"/>
      <c r="AH24" s="466">
        <v>290</v>
      </c>
      <c r="AI24" s="467"/>
      <c r="AJ24" s="467"/>
      <c r="AK24" s="467"/>
      <c r="AL24" s="506"/>
      <c r="AM24" s="466">
        <v>925390</v>
      </c>
      <c r="AN24" s="467"/>
      <c r="AO24" s="467"/>
      <c r="AP24" s="467"/>
      <c r="AQ24" s="467"/>
      <c r="AR24" s="506"/>
      <c r="AS24" s="466">
        <v>3191</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17021214</v>
      </c>
      <c r="BO24" s="416"/>
      <c r="BP24" s="416"/>
      <c r="BQ24" s="416"/>
      <c r="BR24" s="416"/>
      <c r="BS24" s="416"/>
      <c r="BT24" s="416"/>
      <c r="BU24" s="417"/>
      <c r="BV24" s="415">
        <v>16730281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7200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953579</v>
      </c>
      <c r="BO25" s="379"/>
      <c r="BP25" s="379"/>
      <c r="BQ25" s="379"/>
      <c r="BR25" s="379"/>
      <c r="BS25" s="379"/>
      <c r="BT25" s="379"/>
      <c r="BU25" s="380"/>
      <c r="BV25" s="378">
        <v>447496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6400</v>
      </c>
      <c r="R26" s="467"/>
      <c r="S26" s="467"/>
      <c r="T26" s="467"/>
      <c r="U26" s="467"/>
      <c r="V26" s="506"/>
      <c r="W26" s="561"/>
      <c r="X26" s="549"/>
      <c r="Y26" s="550"/>
      <c r="Z26" s="465" t="s">
        <v>156</v>
      </c>
      <c r="AA26" s="571"/>
      <c r="AB26" s="571"/>
      <c r="AC26" s="571"/>
      <c r="AD26" s="571"/>
      <c r="AE26" s="571"/>
      <c r="AF26" s="571"/>
      <c r="AG26" s="572"/>
      <c r="AH26" s="466">
        <v>7</v>
      </c>
      <c r="AI26" s="467"/>
      <c r="AJ26" s="467"/>
      <c r="AK26" s="467"/>
      <c r="AL26" s="506"/>
      <c r="AM26" s="466">
        <v>21203</v>
      </c>
      <c r="AN26" s="467"/>
      <c r="AO26" s="467"/>
      <c r="AP26" s="467"/>
      <c r="AQ26" s="467"/>
      <c r="AR26" s="506"/>
      <c r="AS26" s="466">
        <v>3029</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4550</v>
      </c>
      <c r="R27" s="467"/>
      <c r="S27" s="467"/>
      <c r="T27" s="467"/>
      <c r="U27" s="467"/>
      <c r="V27" s="506"/>
      <c r="W27" s="561"/>
      <c r="X27" s="549"/>
      <c r="Y27" s="550"/>
      <c r="Z27" s="465" t="s">
        <v>159</v>
      </c>
      <c r="AA27" s="445"/>
      <c r="AB27" s="445"/>
      <c r="AC27" s="445"/>
      <c r="AD27" s="445"/>
      <c r="AE27" s="445"/>
      <c r="AF27" s="445"/>
      <c r="AG27" s="446"/>
      <c r="AH27" s="466">
        <v>42</v>
      </c>
      <c r="AI27" s="467"/>
      <c r="AJ27" s="467"/>
      <c r="AK27" s="467"/>
      <c r="AL27" s="506"/>
      <c r="AM27" s="466">
        <v>124349</v>
      </c>
      <c r="AN27" s="467"/>
      <c r="AO27" s="467"/>
      <c r="AP27" s="467"/>
      <c r="AQ27" s="467"/>
      <c r="AR27" s="506"/>
      <c r="AS27" s="466">
        <v>2961</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500000</v>
      </c>
      <c r="BO27" s="585"/>
      <c r="BP27" s="585"/>
      <c r="BQ27" s="585"/>
      <c r="BR27" s="585"/>
      <c r="BS27" s="585"/>
      <c r="BT27" s="585"/>
      <c r="BU27" s="586"/>
      <c r="BV27" s="584">
        <v>500000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3800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6978271</v>
      </c>
      <c r="BO28" s="379"/>
      <c r="BP28" s="379"/>
      <c r="BQ28" s="379"/>
      <c r="BR28" s="379"/>
      <c r="BS28" s="379"/>
      <c r="BT28" s="379"/>
      <c r="BU28" s="380"/>
      <c r="BV28" s="378">
        <v>6958791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18</v>
      </c>
      <c r="M29" s="467"/>
      <c r="N29" s="467"/>
      <c r="O29" s="467"/>
      <c r="P29" s="506"/>
      <c r="Q29" s="466">
        <v>3500</v>
      </c>
      <c r="R29" s="467"/>
      <c r="S29" s="467"/>
      <c r="T29" s="467"/>
      <c r="U29" s="467"/>
      <c r="V29" s="506"/>
      <c r="W29" s="562"/>
      <c r="X29" s="563"/>
      <c r="Y29" s="564"/>
      <c r="Z29" s="465" t="s">
        <v>166</v>
      </c>
      <c r="AA29" s="445"/>
      <c r="AB29" s="445"/>
      <c r="AC29" s="445"/>
      <c r="AD29" s="445"/>
      <c r="AE29" s="445"/>
      <c r="AF29" s="445"/>
      <c r="AG29" s="446"/>
      <c r="AH29" s="466">
        <v>332</v>
      </c>
      <c r="AI29" s="467"/>
      <c r="AJ29" s="467"/>
      <c r="AK29" s="467"/>
      <c r="AL29" s="506"/>
      <c r="AM29" s="466">
        <v>1049739</v>
      </c>
      <c r="AN29" s="467"/>
      <c r="AO29" s="467"/>
      <c r="AP29" s="467"/>
      <c r="AQ29" s="467"/>
      <c r="AR29" s="506"/>
      <c r="AS29" s="466">
        <v>3162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1034129</v>
      </c>
      <c r="BO29" s="416"/>
      <c r="BP29" s="416"/>
      <c r="BQ29" s="416"/>
      <c r="BR29" s="416"/>
      <c r="BS29" s="416"/>
      <c r="BT29" s="416"/>
      <c r="BU29" s="417"/>
      <c r="BV29" s="415">
        <v>1051872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99.3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9008206</v>
      </c>
      <c r="BO30" s="585"/>
      <c r="BP30" s="585"/>
      <c r="BQ30" s="585"/>
      <c r="BR30" s="585"/>
      <c r="BS30" s="585"/>
      <c r="BT30" s="585"/>
      <c r="BU30" s="586"/>
      <c r="BV30" s="584">
        <v>9035243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井原市国民健康保険事業特別会計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井原市水道事業会計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IF('各会計、関係団体の財政状況及び健全化判断比率'!B34="","",'各会計、関係団体の財政状況及び健全化判断比率'!B34)</f>
        <v>井原市簡易水道事業特別会計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井原地区消防組合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井原市土地開発公社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井原市住宅新築資金等貸付事業特別会計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井原市介護保険事業特別会計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井原市病院事業会計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IF('各会計、関係団体の財政状況及び健全化判断比率'!B35="","",'各会計、関係団体の財政状況及び健全化判断比率'!B35)</f>
        <v>井原市公共下水道事業特別会計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岡山県井原地区清掃施設組合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井原鉄道株式会社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井原市美星地区畑地かんがい給水事業特別会計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井原市後期高齢者医療事業特別会計</v>
      </c>
      <c r="X36" s="597"/>
      <c r="Y36" s="597"/>
      <c r="Z36" s="597"/>
      <c r="AA36" s="597"/>
      <c r="AB36" s="597"/>
      <c r="AC36" s="597"/>
      <c r="AD36" s="597"/>
      <c r="AE36" s="597"/>
      <c r="AF36" s="597"/>
      <c r="AG36" s="597"/>
      <c r="AH36" s="597"/>
      <c r="AI36" s="597"/>
      <c r="AJ36" s="597"/>
      <c r="AK36" s="597"/>
      <c r="AL36" s="165"/>
      <c r="AM36" s="596">
        <f t="shared" si="0"/>
        <v>9</v>
      </c>
      <c r="AN36" s="596"/>
      <c r="AO36" s="597" t="str">
        <f>IF('各会計、関係団体の財政状況及び健全化判断比率'!B33="","",'各会計、関係団体の財政状況及び健全化判断比率'!B33)</f>
        <v>井原市工業用水道事業会計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井笠地区農業共済事務組合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岡山県西部衛生施設組合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岡山県広域水道企業団</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岡山県後期高齢者医療広域連合（一般会計）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岡山県後期高齢者医療広域連合（特別会計）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岡山県市町村総合事務組合（一般会計）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岡山県市町村総合事務組合（貸付金特別会計）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21</v>
      </c>
      <c r="BX43" s="596"/>
      <c r="BY43" s="597" t="str">
        <f>IF('各会計、関係団体の財政状況及び健全化判断比率'!B77="","",'各会計、関係団体の財政状況及び健全化判断比率'!B77)</f>
        <v>岡山県市町村総合事務組合（脱退還付金特別会計）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1" t="s">
        <v>537</v>
      </c>
      <c r="D34" s="1181"/>
      <c r="E34" s="1182"/>
      <c r="F34" s="32">
        <v>7.51</v>
      </c>
      <c r="G34" s="33">
        <v>8.66</v>
      </c>
      <c r="H34" s="33">
        <v>8.84</v>
      </c>
      <c r="I34" s="33">
        <v>8.89</v>
      </c>
      <c r="J34" s="34">
        <v>8.74</v>
      </c>
      <c r="K34" s="22"/>
      <c r="L34" s="22"/>
      <c r="M34" s="22"/>
      <c r="N34" s="22"/>
      <c r="O34" s="22"/>
      <c r="P34" s="22"/>
    </row>
    <row r="35" spans="1:16" ht="39" customHeight="1" x14ac:dyDescent="0.15">
      <c r="A35" s="22"/>
      <c r="B35" s="35"/>
      <c r="C35" s="1175" t="s">
        <v>538</v>
      </c>
      <c r="D35" s="1176"/>
      <c r="E35" s="1177"/>
      <c r="F35" s="36">
        <v>4.8099999999999996</v>
      </c>
      <c r="G35" s="37">
        <v>5.54</v>
      </c>
      <c r="H35" s="37">
        <v>6.47</v>
      </c>
      <c r="I35" s="37">
        <v>7.18</v>
      </c>
      <c r="J35" s="38">
        <v>7.9</v>
      </c>
      <c r="K35" s="22"/>
      <c r="L35" s="22"/>
      <c r="M35" s="22"/>
      <c r="N35" s="22"/>
      <c r="O35" s="22"/>
      <c r="P35" s="22"/>
    </row>
    <row r="36" spans="1:16" ht="39" customHeight="1" x14ac:dyDescent="0.15">
      <c r="A36" s="22"/>
      <c r="B36" s="35"/>
      <c r="C36" s="1175" t="s">
        <v>539</v>
      </c>
      <c r="D36" s="1176"/>
      <c r="E36" s="1177"/>
      <c r="F36" s="36">
        <v>12.31</v>
      </c>
      <c r="G36" s="37">
        <v>4.03</v>
      </c>
      <c r="H36" s="37">
        <v>3.65</v>
      </c>
      <c r="I36" s="37">
        <v>2.2000000000000002</v>
      </c>
      <c r="J36" s="38">
        <v>3.39</v>
      </c>
      <c r="K36" s="22"/>
      <c r="L36" s="22"/>
      <c r="M36" s="22"/>
      <c r="N36" s="22"/>
      <c r="O36" s="22"/>
      <c r="P36" s="22"/>
    </row>
    <row r="37" spans="1:16" ht="39" customHeight="1" x14ac:dyDescent="0.15">
      <c r="A37" s="22"/>
      <c r="B37" s="35"/>
      <c r="C37" s="1175" t="s">
        <v>540</v>
      </c>
      <c r="D37" s="1176"/>
      <c r="E37" s="1177"/>
      <c r="F37" s="36">
        <v>0.4</v>
      </c>
      <c r="G37" s="37">
        <v>0.47</v>
      </c>
      <c r="H37" s="37">
        <v>0.51</v>
      </c>
      <c r="I37" s="37">
        <v>0.59</v>
      </c>
      <c r="J37" s="38">
        <v>0.66</v>
      </c>
      <c r="K37" s="22"/>
      <c r="L37" s="22"/>
      <c r="M37" s="22"/>
      <c r="N37" s="22"/>
      <c r="O37" s="22"/>
      <c r="P37" s="22"/>
    </row>
    <row r="38" spans="1:16" ht="39" customHeight="1" x14ac:dyDescent="0.15">
      <c r="A38" s="22"/>
      <c r="B38" s="35"/>
      <c r="C38" s="1175" t="s">
        <v>541</v>
      </c>
      <c r="D38" s="1176"/>
      <c r="E38" s="1177"/>
      <c r="F38" s="36">
        <v>0.34</v>
      </c>
      <c r="G38" s="37">
        <v>0.21</v>
      </c>
      <c r="H38" s="37">
        <v>0.2</v>
      </c>
      <c r="I38" s="37">
        <v>0.22</v>
      </c>
      <c r="J38" s="38">
        <v>0.28999999999999998</v>
      </c>
      <c r="K38" s="22"/>
      <c r="L38" s="22"/>
      <c r="M38" s="22"/>
      <c r="N38" s="22"/>
      <c r="O38" s="22"/>
      <c r="P38" s="22"/>
    </row>
    <row r="39" spans="1:16" ht="39" customHeight="1" x14ac:dyDescent="0.15">
      <c r="A39" s="22"/>
      <c r="B39" s="35"/>
      <c r="C39" s="1175" t="s">
        <v>542</v>
      </c>
      <c r="D39" s="1176"/>
      <c r="E39" s="1177"/>
      <c r="F39" s="36">
        <v>1</v>
      </c>
      <c r="G39" s="37">
        <v>0.59</v>
      </c>
      <c r="H39" s="37">
        <v>0.69</v>
      </c>
      <c r="I39" s="37">
        <v>0.44</v>
      </c>
      <c r="J39" s="38">
        <v>0.26</v>
      </c>
      <c r="K39" s="22"/>
      <c r="L39" s="22"/>
      <c r="M39" s="22"/>
      <c r="N39" s="22"/>
      <c r="O39" s="22"/>
      <c r="P39" s="22"/>
    </row>
    <row r="40" spans="1:16" ht="39" customHeight="1" x14ac:dyDescent="0.15">
      <c r="A40" s="22"/>
      <c r="B40" s="35"/>
      <c r="C40" s="1175" t="s">
        <v>543</v>
      </c>
      <c r="D40" s="1176"/>
      <c r="E40" s="1177"/>
      <c r="F40" s="36">
        <v>0.18</v>
      </c>
      <c r="G40" s="37">
        <v>0.57999999999999996</v>
      </c>
      <c r="H40" s="37">
        <v>0.21</v>
      </c>
      <c r="I40" s="37">
        <v>0.03</v>
      </c>
      <c r="J40" s="38">
        <v>0.23</v>
      </c>
      <c r="K40" s="22"/>
      <c r="L40" s="22"/>
      <c r="M40" s="22"/>
      <c r="N40" s="22"/>
      <c r="O40" s="22"/>
      <c r="P40" s="22"/>
    </row>
    <row r="41" spans="1:16" ht="39" customHeight="1" x14ac:dyDescent="0.15">
      <c r="A41" s="22"/>
      <c r="B41" s="35"/>
      <c r="C41" s="1175" t="s">
        <v>544</v>
      </c>
      <c r="D41" s="1176"/>
      <c r="E41" s="1177"/>
      <c r="F41" s="36">
        <v>0</v>
      </c>
      <c r="G41" s="37">
        <v>0</v>
      </c>
      <c r="H41" s="37">
        <v>0</v>
      </c>
      <c r="I41" s="37">
        <v>0.02</v>
      </c>
      <c r="J41" s="38">
        <v>0.01</v>
      </c>
      <c r="K41" s="22"/>
      <c r="L41" s="22"/>
      <c r="M41" s="22"/>
      <c r="N41" s="22"/>
      <c r="O41" s="22"/>
      <c r="P41" s="22"/>
    </row>
    <row r="42" spans="1:16" ht="39" customHeight="1" x14ac:dyDescent="0.15">
      <c r="A42" s="22"/>
      <c r="B42" s="39"/>
      <c r="C42" s="1175" t="s">
        <v>545</v>
      </c>
      <c r="D42" s="1176"/>
      <c r="E42" s="1177"/>
      <c r="F42" s="36" t="s">
        <v>489</v>
      </c>
      <c r="G42" s="37" t="s">
        <v>489</v>
      </c>
      <c r="H42" s="37" t="s">
        <v>489</v>
      </c>
      <c r="I42" s="37" t="s">
        <v>489</v>
      </c>
      <c r="J42" s="38" t="s">
        <v>489</v>
      </c>
      <c r="K42" s="22"/>
      <c r="L42" s="22"/>
      <c r="M42" s="22"/>
      <c r="N42" s="22"/>
      <c r="O42" s="22"/>
      <c r="P42" s="22"/>
    </row>
    <row r="43" spans="1:16" ht="39" customHeight="1" thickBot="1" x14ac:dyDescent="0.2">
      <c r="A43" s="22"/>
      <c r="B43" s="40"/>
      <c r="C43" s="1178" t="s">
        <v>546</v>
      </c>
      <c r="D43" s="1179"/>
      <c r="E43" s="1180"/>
      <c r="F43" s="41">
        <v>0.88</v>
      </c>
      <c r="G43" s="42">
        <v>1.07</v>
      </c>
      <c r="H43" s="42">
        <v>0.99</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election activeCell="O51" sqref="O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2313</v>
      </c>
      <c r="L45" s="60">
        <v>2309</v>
      </c>
      <c r="M45" s="60">
        <v>2288</v>
      </c>
      <c r="N45" s="60">
        <v>2384</v>
      </c>
      <c r="O45" s="61">
        <v>2187</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x14ac:dyDescent="0.15">
      <c r="A48" s="48"/>
      <c r="B48" s="1193"/>
      <c r="C48" s="1194"/>
      <c r="D48" s="62"/>
      <c r="E48" s="1185" t="s">
        <v>14</v>
      </c>
      <c r="F48" s="1185"/>
      <c r="G48" s="1185"/>
      <c r="H48" s="1185"/>
      <c r="I48" s="1185"/>
      <c r="J48" s="1186"/>
      <c r="K48" s="63">
        <v>1392</v>
      </c>
      <c r="L48" s="64">
        <v>1425</v>
      </c>
      <c r="M48" s="64">
        <v>1439</v>
      </c>
      <c r="N48" s="64">
        <v>1439</v>
      </c>
      <c r="O48" s="65">
        <v>1507</v>
      </c>
      <c r="P48" s="48"/>
      <c r="Q48" s="48"/>
      <c r="R48" s="48"/>
      <c r="S48" s="48"/>
      <c r="T48" s="48"/>
      <c r="U48" s="48"/>
    </row>
    <row r="49" spans="1:21" ht="30.75" customHeight="1" x14ac:dyDescent="0.15">
      <c r="A49" s="48"/>
      <c r="B49" s="1193"/>
      <c r="C49" s="1194"/>
      <c r="D49" s="62"/>
      <c r="E49" s="1185" t="s">
        <v>15</v>
      </c>
      <c r="F49" s="1185"/>
      <c r="G49" s="1185"/>
      <c r="H49" s="1185"/>
      <c r="I49" s="1185"/>
      <c r="J49" s="1186"/>
      <c r="K49" s="63">
        <v>66</v>
      </c>
      <c r="L49" s="64">
        <v>66</v>
      </c>
      <c r="M49" s="64">
        <v>62</v>
      </c>
      <c r="N49" s="64">
        <v>60</v>
      </c>
      <c r="O49" s="65">
        <v>57</v>
      </c>
      <c r="P49" s="48"/>
      <c r="Q49" s="48"/>
      <c r="R49" s="48"/>
      <c r="S49" s="48"/>
      <c r="T49" s="48"/>
      <c r="U49" s="48"/>
    </row>
    <row r="50" spans="1:21" ht="30.75" customHeight="1" x14ac:dyDescent="0.15">
      <c r="A50" s="48"/>
      <c r="B50" s="1193"/>
      <c r="C50" s="1194"/>
      <c r="D50" s="62"/>
      <c r="E50" s="1185" t="s">
        <v>16</v>
      </c>
      <c r="F50" s="1185"/>
      <c r="G50" s="1185"/>
      <c r="H50" s="1185"/>
      <c r="I50" s="1185"/>
      <c r="J50" s="1186"/>
      <c r="K50" s="63">
        <v>110</v>
      </c>
      <c r="L50" s="64">
        <v>106</v>
      </c>
      <c r="M50" s="64">
        <v>88</v>
      </c>
      <c r="N50" s="64">
        <v>64</v>
      </c>
      <c r="O50" s="65">
        <v>50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489</v>
      </c>
      <c r="L51" s="64" t="s">
        <v>489</v>
      </c>
      <c r="M51" s="64" t="s">
        <v>489</v>
      </c>
      <c r="N51" s="64" t="s">
        <v>489</v>
      </c>
      <c r="O51" s="65" t="s">
        <v>489</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2505</v>
      </c>
      <c r="L52" s="64">
        <v>2535</v>
      </c>
      <c r="M52" s="64">
        <v>2579</v>
      </c>
      <c r="N52" s="64">
        <v>2681</v>
      </c>
      <c r="O52" s="65">
        <v>2624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1376</v>
      </c>
      <c r="L53" s="69">
        <v>1371</v>
      </c>
      <c r="M53" s="69">
        <v>1298</v>
      </c>
      <c r="N53" s="69">
        <v>1266</v>
      </c>
      <c r="O53" s="70">
        <v>1177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M46" sqref="M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528</v>
      </c>
      <c r="J40" s="79" t="s">
        <v>529</v>
      </c>
      <c r="K40" s="79" t="s">
        <v>530</v>
      </c>
      <c r="L40" s="79" t="s">
        <v>531</v>
      </c>
      <c r="M40" s="80" t="s">
        <v>532</v>
      </c>
    </row>
    <row r="41" spans="2:13" ht="27.75" customHeight="1" x14ac:dyDescent="0.15">
      <c r="B41" s="1199" t="s">
        <v>23</v>
      </c>
      <c r="C41" s="1200"/>
      <c r="D41" s="81"/>
      <c r="E41" s="1205" t="s">
        <v>24</v>
      </c>
      <c r="F41" s="1205"/>
      <c r="G41" s="1205"/>
      <c r="H41" s="1206"/>
      <c r="I41" s="82">
        <v>19506</v>
      </c>
      <c r="J41" s="83">
        <v>19129</v>
      </c>
      <c r="K41" s="83">
        <v>18968</v>
      </c>
      <c r="L41" s="83">
        <v>19077</v>
      </c>
      <c r="M41" s="84">
        <v>18771</v>
      </c>
    </row>
    <row r="42" spans="2:13" ht="27.75" customHeight="1" x14ac:dyDescent="0.15">
      <c r="B42" s="1201"/>
      <c r="C42" s="1202"/>
      <c r="D42" s="85"/>
      <c r="E42" s="1207" t="s">
        <v>25</v>
      </c>
      <c r="F42" s="1207"/>
      <c r="G42" s="1207"/>
      <c r="H42" s="1208"/>
      <c r="I42" s="86">
        <v>442</v>
      </c>
      <c r="J42" s="87">
        <v>334</v>
      </c>
      <c r="K42" s="87">
        <v>261</v>
      </c>
      <c r="L42" s="87">
        <v>194</v>
      </c>
      <c r="M42" s="88">
        <v>142</v>
      </c>
    </row>
    <row r="43" spans="2:13" ht="27.75" customHeight="1" x14ac:dyDescent="0.15">
      <c r="B43" s="1201"/>
      <c r="C43" s="1202"/>
      <c r="D43" s="85"/>
      <c r="E43" s="1207" t="s">
        <v>26</v>
      </c>
      <c r="F43" s="1207"/>
      <c r="G43" s="1207"/>
      <c r="H43" s="1208"/>
      <c r="I43" s="86">
        <v>18306</v>
      </c>
      <c r="J43" s="87">
        <v>18087</v>
      </c>
      <c r="K43" s="87">
        <v>17908</v>
      </c>
      <c r="L43" s="87">
        <v>17662</v>
      </c>
      <c r="M43" s="88">
        <v>17625</v>
      </c>
    </row>
    <row r="44" spans="2:13" ht="27.75" customHeight="1" x14ac:dyDescent="0.15">
      <c r="B44" s="1201"/>
      <c r="C44" s="1202"/>
      <c r="D44" s="85"/>
      <c r="E44" s="1207" t="s">
        <v>27</v>
      </c>
      <c r="F44" s="1207"/>
      <c r="G44" s="1207"/>
      <c r="H44" s="1208"/>
      <c r="I44" s="86">
        <v>836</v>
      </c>
      <c r="J44" s="87">
        <v>686</v>
      </c>
      <c r="K44" s="87">
        <v>738</v>
      </c>
      <c r="L44" s="87">
        <v>692</v>
      </c>
      <c r="M44" s="88">
        <v>647</v>
      </c>
    </row>
    <row r="45" spans="2:13" ht="27.75" customHeight="1" x14ac:dyDescent="0.15">
      <c r="B45" s="1201"/>
      <c r="C45" s="1202"/>
      <c r="D45" s="85"/>
      <c r="E45" s="1207" t="s">
        <v>28</v>
      </c>
      <c r="F45" s="1207"/>
      <c r="G45" s="1207"/>
      <c r="H45" s="1208"/>
      <c r="I45" s="86">
        <v>4067</v>
      </c>
      <c r="J45" s="87">
        <v>3862</v>
      </c>
      <c r="K45" s="87">
        <v>3756</v>
      </c>
      <c r="L45" s="87">
        <v>3370</v>
      </c>
      <c r="M45" s="88">
        <v>3210</v>
      </c>
    </row>
    <row r="46" spans="2:13" ht="27.75" customHeight="1" x14ac:dyDescent="0.15">
      <c r="B46" s="1201"/>
      <c r="C46" s="1202"/>
      <c r="D46" s="85"/>
      <c r="E46" s="1207" t="s">
        <v>29</v>
      </c>
      <c r="F46" s="1207"/>
      <c r="G46" s="1207"/>
      <c r="H46" s="1208"/>
      <c r="I46" s="86" t="s">
        <v>489</v>
      </c>
      <c r="J46" s="87">
        <v>2</v>
      </c>
      <c r="K46" s="87">
        <v>2</v>
      </c>
      <c r="L46" s="87">
        <v>2</v>
      </c>
      <c r="M46" s="88">
        <v>1</v>
      </c>
    </row>
    <row r="47" spans="2:13" ht="27.75" customHeight="1" x14ac:dyDescent="0.15">
      <c r="B47" s="1201"/>
      <c r="C47" s="1202"/>
      <c r="D47" s="85"/>
      <c r="E47" s="1207" t="s">
        <v>30</v>
      </c>
      <c r="F47" s="1207"/>
      <c r="G47" s="1207"/>
      <c r="H47" s="1208"/>
      <c r="I47" s="86" t="s">
        <v>489</v>
      </c>
      <c r="J47" s="87" t="s">
        <v>489</v>
      </c>
      <c r="K47" s="87" t="s">
        <v>489</v>
      </c>
      <c r="L47" s="87" t="s">
        <v>489</v>
      </c>
      <c r="M47" s="88" t="s">
        <v>489</v>
      </c>
    </row>
    <row r="48" spans="2:13" ht="27.75" customHeight="1" x14ac:dyDescent="0.15">
      <c r="B48" s="1203"/>
      <c r="C48" s="1204"/>
      <c r="D48" s="85"/>
      <c r="E48" s="1207" t="s">
        <v>31</v>
      </c>
      <c r="F48" s="1207"/>
      <c r="G48" s="1207"/>
      <c r="H48" s="1208"/>
      <c r="I48" s="86" t="s">
        <v>489</v>
      </c>
      <c r="J48" s="87" t="s">
        <v>489</v>
      </c>
      <c r="K48" s="87" t="s">
        <v>489</v>
      </c>
      <c r="L48" s="87" t="s">
        <v>489</v>
      </c>
      <c r="M48" s="88" t="s">
        <v>489</v>
      </c>
    </row>
    <row r="49" spans="2:13" ht="27.75" customHeight="1" x14ac:dyDescent="0.15">
      <c r="B49" s="1209" t="s">
        <v>32</v>
      </c>
      <c r="C49" s="1210"/>
      <c r="D49" s="89"/>
      <c r="E49" s="1207" t="s">
        <v>33</v>
      </c>
      <c r="F49" s="1207"/>
      <c r="G49" s="1207"/>
      <c r="H49" s="1208"/>
      <c r="I49" s="86">
        <v>13936</v>
      </c>
      <c r="J49" s="87">
        <v>15412</v>
      </c>
      <c r="K49" s="87">
        <v>16068</v>
      </c>
      <c r="L49" s="87">
        <v>16191</v>
      </c>
      <c r="M49" s="88">
        <v>16270</v>
      </c>
    </row>
    <row r="50" spans="2:13" ht="27.75" customHeight="1" x14ac:dyDescent="0.15">
      <c r="B50" s="1201"/>
      <c r="C50" s="1202"/>
      <c r="D50" s="85"/>
      <c r="E50" s="1207" t="s">
        <v>34</v>
      </c>
      <c r="F50" s="1207"/>
      <c r="G50" s="1207"/>
      <c r="H50" s="1208"/>
      <c r="I50" s="86">
        <v>2501</v>
      </c>
      <c r="J50" s="87">
        <v>2400</v>
      </c>
      <c r="K50" s="87">
        <v>2212</v>
      </c>
      <c r="L50" s="87">
        <v>1994</v>
      </c>
      <c r="M50" s="88">
        <v>1831</v>
      </c>
    </row>
    <row r="51" spans="2:13" ht="27.75" customHeight="1" x14ac:dyDescent="0.15">
      <c r="B51" s="1203"/>
      <c r="C51" s="1204"/>
      <c r="D51" s="85"/>
      <c r="E51" s="1207" t="s">
        <v>35</v>
      </c>
      <c r="F51" s="1207"/>
      <c r="G51" s="1207"/>
      <c r="H51" s="1208"/>
      <c r="I51" s="86">
        <v>24399</v>
      </c>
      <c r="J51" s="87">
        <v>24321</v>
      </c>
      <c r="K51" s="87">
        <v>24356</v>
      </c>
      <c r="L51" s="87">
        <v>24522</v>
      </c>
      <c r="M51" s="88">
        <v>24209</v>
      </c>
    </row>
    <row r="52" spans="2:13" ht="27.75" customHeight="1" thickBot="1" x14ac:dyDescent="0.2">
      <c r="B52" s="1211" t="s">
        <v>36</v>
      </c>
      <c r="C52" s="1212"/>
      <c r="D52" s="90"/>
      <c r="E52" s="1213" t="s">
        <v>37</v>
      </c>
      <c r="F52" s="1213"/>
      <c r="G52" s="1213"/>
      <c r="H52" s="1214"/>
      <c r="I52" s="91">
        <v>2321</v>
      </c>
      <c r="J52" s="92">
        <v>-33</v>
      </c>
      <c r="K52" s="92">
        <v>-1002</v>
      </c>
      <c r="L52" s="92">
        <v>-1711</v>
      </c>
      <c r="M52" s="93">
        <v>-1915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584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584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585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586</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587</v>
      </c>
    </row>
    <row r="50" spans="1:17" x14ac:dyDescent="0.15">
      <c r="B50" s="248"/>
      <c r="C50" s="244"/>
      <c r="D50" s="244"/>
      <c r="E50" s="244"/>
      <c r="F50" s="244"/>
      <c r="G50" s="1236"/>
      <c r="H50" s="1237"/>
      <c r="I50" s="1237"/>
      <c r="J50" s="1238"/>
      <c r="K50" s="354" t="s">
        <v>528</v>
      </c>
      <c r="L50" s="354" t="s">
        <v>529</v>
      </c>
      <c r="M50" s="354" t="s">
        <v>530</v>
      </c>
      <c r="N50" s="354" t="s">
        <v>531</v>
      </c>
      <c r="O50" s="354" t="s">
        <v>532</v>
      </c>
    </row>
    <row r="51" spans="1:17" x14ac:dyDescent="0.15">
      <c r="B51" s="248"/>
      <c r="C51" s="244"/>
      <c r="D51" s="244"/>
      <c r="E51" s="244"/>
      <c r="F51" s="244"/>
      <c r="G51" s="1239" t="s">
        <v>588</v>
      </c>
      <c r="H51" s="1240"/>
      <c r="I51" s="1245" t="s">
        <v>589</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590</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591</v>
      </c>
      <c r="H55" s="1220"/>
      <c r="I55" s="1225" t="s">
        <v>589</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590</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592</v>
      </c>
      <c r="C63" s="244"/>
      <c r="D63" s="244"/>
      <c r="E63" s="244"/>
      <c r="F63" s="244"/>
      <c r="G63" s="244"/>
      <c r="H63" s="244"/>
      <c r="I63" s="244"/>
      <c r="J63" s="244"/>
      <c r="K63" s="244"/>
      <c r="L63" s="244"/>
      <c r="M63" s="244"/>
      <c r="N63" s="244"/>
      <c r="O63" s="244"/>
    </row>
    <row r="64" spans="1:17" x14ac:dyDescent="0.15">
      <c r="B64" s="248"/>
      <c r="C64" s="244"/>
      <c r="D64" s="244"/>
      <c r="E64" s="244"/>
      <c r="F64" s="244"/>
      <c r="G64" s="351" t="s">
        <v>586</v>
      </c>
      <c r="I64" s="352"/>
      <c r="J64" s="352"/>
      <c r="K64" s="352"/>
      <c r="L64" s="244"/>
      <c r="M64" s="244"/>
      <c r="N64" s="244"/>
      <c r="O64" s="244"/>
    </row>
    <row r="65" spans="2:30" x14ac:dyDescent="0.15">
      <c r="B65" s="248"/>
      <c r="C65" s="244"/>
      <c r="D65" s="244"/>
      <c r="E65" s="244"/>
      <c r="F65" s="244"/>
      <c r="G65" s="1227" t="s">
        <v>595</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593</v>
      </c>
      <c r="I71" s="368"/>
      <c r="J71" s="364"/>
      <c r="K71" s="364"/>
      <c r="L71" s="365"/>
      <c r="M71" s="364"/>
      <c r="N71" s="365"/>
      <c r="O71" s="366"/>
    </row>
    <row r="72" spans="2:30" x14ac:dyDescent="0.15">
      <c r="B72" s="248"/>
      <c r="C72" s="244"/>
      <c r="D72" s="244"/>
      <c r="E72" s="244"/>
      <c r="F72" s="244"/>
      <c r="G72" s="1236"/>
      <c r="H72" s="1237"/>
      <c r="I72" s="1237"/>
      <c r="J72" s="1238"/>
      <c r="K72" s="354" t="s">
        <v>528</v>
      </c>
      <c r="L72" s="354" t="s">
        <v>529</v>
      </c>
      <c r="M72" s="354" t="s">
        <v>530</v>
      </c>
      <c r="N72" s="354" t="s">
        <v>531</v>
      </c>
      <c r="O72" s="354" t="s">
        <v>532</v>
      </c>
    </row>
    <row r="73" spans="2:30" x14ac:dyDescent="0.15">
      <c r="B73" s="248"/>
      <c r="C73" s="244"/>
      <c r="D73" s="244"/>
      <c r="E73" s="244"/>
      <c r="F73" s="244"/>
      <c r="G73" s="1239" t="s">
        <v>588</v>
      </c>
      <c r="H73" s="1240"/>
      <c r="I73" s="1245" t="s">
        <v>589</v>
      </c>
      <c r="J73" s="1245"/>
      <c r="K73" s="1226">
        <v>21.2</v>
      </c>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594</v>
      </c>
      <c r="J75" s="1225"/>
      <c r="K75" s="1247">
        <v>12.3</v>
      </c>
      <c r="L75" s="1247">
        <v>12.4</v>
      </c>
      <c r="M75" s="1247">
        <v>12.3</v>
      </c>
      <c r="N75" s="1247">
        <v>12.1</v>
      </c>
      <c r="O75" s="1247">
        <v>11.6</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591</v>
      </c>
      <c r="H77" s="1220"/>
      <c r="I77" s="1225" t="s">
        <v>589</v>
      </c>
      <c r="J77" s="1225"/>
      <c r="K77" s="1226">
        <v>75.900000000000006</v>
      </c>
      <c r="L77" s="1226">
        <v>64.599999999999994</v>
      </c>
      <c r="M77" s="1215">
        <v>52.8</v>
      </c>
      <c r="N77" s="1215">
        <v>48.6</v>
      </c>
      <c r="O77" s="1215">
        <v>32.799999999999997</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594</v>
      </c>
      <c r="J79" s="1217"/>
      <c r="K79" s="1218">
        <v>13.5</v>
      </c>
      <c r="L79" s="1218">
        <v>12.4</v>
      </c>
      <c r="M79" s="1218">
        <v>11.5</v>
      </c>
      <c r="N79" s="1218">
        <v>10.4</v>
      </c>
      <c r="O79" s="1218">
        <v>9.5</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527</v>
      </c>
      <c r="G2" s="111"/>
      <c r="H2" s="112"/>
    </row>
    <row r="3" spans="1:8" x14ac:dyDescent="0.15">
      <c r="A3" s="108" t="s">
        <v>520</v>
      </c>
      <c r="B3" s="113"/>
      <c r="C3" s="114"/>
      <c r="D3" s="115">
        <v>75784</v>
      </c>
      <c r="E3" s="116"/>
      <c r="F3" s="117">
        <v>67088</v>
      </c>
      <c r="G3" s="118"/>
      <c r="H3" s="119"/>
    </row>
    <row r="4" spans="1:8" x14ac:dyDescent="0.15">
      <c r="A4" s="120"/>
      <c r="B4" s="121"/>
      <c r="C4" s="122"/>
      <c r="D4" s="123">
        <v>50019</v>
      </c>
      <c r="E4" s="124"/>
      <c r="F4" s="125">
        <v>37146</v>
      </c>
      <c r="G4" s="126"/>
      <c r="H4" s="127"/>
    </row>
    <row r="5" spans="1:8" x14ac:dyDescent="0.15">
      <c r="A5" s="108" t="s">
        <v>522</v>
      </c>
      <c r="B5" s="113"/>
      <c r="C5" s="114"/>
      <c r="D5" s="115">
        <v>49268</v>
      </c>
      <c r="E5" s="116"/>
      <c r="F5" s="117">
        <v>70489</v>
      </c>
      <c r="G5" s="118"/>
      <c r="H5" s="119"/>
    </row>
    <row r="6" spans="1:8" x14ac:dyDescent="0.15">
      <c r="A6" s="120"/>
      <c r="B6" s="121"/>
      <c r="C6" s="122"/>
      <c r="D6" s="123">
        <v>41838</v>
      </c>
      <c r="E6" s="124"/>
      <c r="F6" s="125">
        <v>37817</v>
      </c>
      <c r="G6" s="126"/>
      <c r="H6" s="127"/>
    </row>
    <row r="7" spans="1:8" x14ac:dyDescent="0.15">
      <c r="A7" s="108" t="s">
        <v>523</v>
      </c>
      <c r="B7" s="113"/>
      <c r="C7" s="114"/>
      <c r="D7" s="115">
        <v>52369</v>
      </c>
      <c r="E7" s="116"/>
      <c r="F7" s="117">
        <v>84389</v>
      </c>
      <c r="G7" s="118"/>
      <c r="H7" s="119"/>
    </row>
    <row r="8" spans="1:8" x14ac:dyDescent="0.15">
      <c r="A8" s="120"/>
      <c r="B8" s="121"/>
      <c r="C8" s="122"/>
      <c r="D8" s="123">
        <v>45873</v>
      </c>
      <c r="E8" s="124"/>
      <c r="F8" s="125">
        <v>44339</v>
      </c>
      <c r="G8" s="126"/>
      <c r="H8" s="127"/>
    </row>
    <row r="9" spans="1:8" x14ac:dyDescent="0.15">
      <c r="A9" s="108" t="s">
        <v>524</v>
      </c>
      <c r="B9" s="113"/>
      <c r="C9" s="114"/>
      <c r="D9" s="115">
        <v>64967</v>
      </c>
      <c r="E9" s="116"/>
      <c r="F9" s="117">
        <v>83623</v>
      </c>
      <c r="G9" s="118"/>
      <c r="H9" s="119"/>
    </row>
    <row r="10" spans="1:8" x14ac:dyDescent="0.15">
      <c r="A10" s="120"/>
      <c r="B10" s="121"/>
      <c r="C10" s="122"/>
      <c r="D10" s="123">
        <v>59400</v>
      </c>
      <c r="E10" s="124"/>
      <c r="F10" s="125">
        <v>48787</v>
      </c>
      <c r="G10" s="126"/>
      <c r="H10" s="127"/>
    </row>
    <row r="11" spans="1:8" x14ac:dyDescent="0.15">
      <c r="A11" s="108" t="s">
        <v>525</v>
      </c>
      <c r="B11" s="113"/>
      <c r="C11" s="114"/>
      <c r="D11" s="115">
        <v>48298</v>
      </c>
      <c r="E11" s="116"/>
      <c r="F11" s="117">
        <v>87974</v>
      </c>
      <c r="G11" s="118"/>
      <c r="H11" s="119"/>
    </row>
    <row r="12" spans="1:8" x14ac:dyDescent="0.15">
      <c r="A12" s="120"/>
      <c r="B12" s="121"/>
      <c r="C12" s="128"/>
      <c r="D12" s="123">
        <v>40708</v>
      </c>
      <c r="E12" s="124"/>
      <c r="F12" s="125">
        <v>48183</v>
      </c>
      <c r="G12" s="126"/>
      <c r="H12" s="127"/>
    </row>
    <row r="13" spans="1:8" x14ac:dyDescent="0.15">
      <c r="A13" s="108"/>
      <c r="B13" s="113"/>
      <c r="C13" s="129"/>
      <c r="D13" s="130">
        <v>58137</v>
      </c>
      <c r="E13" s="131"/>
      <c r="F13" s="132">
        <v>78713</v>
      </c>
      <c r="G13" s="133"/>
      <c r="H13" s="119"/>
    </row>
    <row r="14" spans="1:8" x14ac:dyDescent="0.15">
      <c r="A14" s="120"/>
      <c r="B14" s="121"/>
      <c r="C14" s="122"/>
      <c r="D14" s="123">
        <v>47568</v>
      </c>
      <c r="E14" s="124"/>
      <c r="F14" s="125">
        <v>43254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13.2</v>
      </c>
      <c r="C19" s="134">
        <f>ROUND(VALUE(SUBSTITUTE(実質収支比率等に係る経年分析!G$48,"▲","-")),2)</f>
        <v>5.1100000000000003</v>
      </c>
      <c r="D19" s="134">
        <f>ROUND(VALUE(SUBSTITUTE(実質収支比率等に係る経年分析!H$48,"▲","-")),2)</f>
        <v>4.66</v>
      </c>
      <c r="E19" s="134">
        <f>ROUND(VALUE(SUBSTITUTE(実質収支比率等に係る経年分析!I$48,"▲","-")),2)</f>
        <v>2.23</v>
      </c>
      <c r="F19" s="134">
        <f>ROUND(VALUE(SUBSTITUTE(実質収支比率等に係る経年分析!J$48,"▲","-")),2)</f>
        <v>3.41</v>
      </c>
    </row>
    <row r="20" spans="1:11" x14ac:dyDescent="0.15">
      <c r="A20" s="134" t="s">
        <v>42</v>
      </c>
      <c r="B20" s="134">
        <f>ROUND(VALUE(SUBSTITUTE(実質収支比率等に係る経年分析!F$47,"▲","-")),2)</f>
        <v>52.33</v>
      </c>
      <c r="C20" s="134">
        <f>ROUND(VALUE(SUBSTITUTE(実質収支比率等に係る経年分析!G$47,"▲","-")),2)</f>
        <v>52.39</v>
      </c>
      <c r="D20" s="134">
        <f>ROUND(VALUE(SUBSTITUTE(実質収支比率等に係る経年分析!H$47,"▲","-")),2)</f>
        <v>52.53</v>
      </c>
      <c r="E20" s="134">
        <f>ROUND(VALUE(SUBSTITUTE(実質収支比率等に係る経年分析!I$47,"▲","-")),2)</f>
        <v>53</v>
      </c>
      <c r="F20" s="134">
        <f>ROUND(VALUE(SUBSTITUTE(実質収支比率等に係る経年分析!J$47,"▲","-")),2)</f>
        <v>53.06</v>
      </c>
    </row>
    <row r="21" spans="1:11" x14ac:dyDescent="0.15">
      <c r="A21" s="134" t="s">
        <v>43</v>
      </c>
      <c r="B21" s="134">
        <f>IF(ISNUMBER(VALUE(SUBSTITUTE(実質収支比率等に係る経年分析!F$49,"▲","-"))),ROUND(VALUE(SUBSTITUTE(実質収支比率等に係る経年分析!F$49,"▲","-")),2),NA())</f>
        <v>-0.65</v>
      </c>
      <c r="C21" s="134">
        <f>IF(ISNUMBER(VALUE(SUBSTITUTE(実質収支比率等に係る経年分析!G$49,"▲","-"))),ROUND(VALUE(SUBSTITUTE(実質収支比率等に係る経年分析!G$49,"▲","-")),2),NA())</f>
        <v>-7.83</v>
      </c>
      <c r="D21" s="134">
        <f>IF(ISNUMBER(VALUE(SUBSTITUTE(実質収支比率等に係る経年分析!H$49,"▲","-"))),ROUND(VALUE(SUBSTITUTE(実質収支比率等に係る経年分析!H$49,"▲","-")),2),NA())</f>
        <v>-0.35</v>
      </c>
      <c r="E21" s="134">
        <f>IF(ISNUMBER(VALUE(SUBSTITUTE(実質収支比率等に係る経年分析!I$49,"▲","-"))),ROUND(VALUE(SUBSTITUTE(実質収支比率等に係る経年分析!I$49,"▲","-")),2),NA())</f>
        <v>-2.35</v>
      </c>
      <c r="F21" s="134">
        <f>IF(ISNUMBER(VALUE(SUBSTITUTE(実質収支比率等に係る経年分析!J$49,"▲","-"))),ROUND(VALUE(SUBSTITUTE(実質収支比率等に係る経年分析!J$49,"▲","-")),2),NA())</f>
        <v>1.33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1.07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井原市住宅新築資金等貸付事業特別会計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井原市介護保険事業特別会計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0.57999999999999996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x14ac:dyDescent="0.15">
      <c r="A31" s="135" t="str">
        <f>IF(連結実質赤字比率に係る赤字・黒字の構成分析!C$39="",NA(),連結実質赤字比率に係る赤字・黒字の構成分析!C$39)</f>
        <v>井原市国民健康保険事業特別会計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x14ac:dyDescent="0.15">
      <c r="A32" s="135" t="str">
        <f>IF(連結実質赤字比率に係る赤字・黒字の構成分析!C$38="",NA(),連結実質赤字比率に係る赤字・黒字の構成分析!C$38)</f>
        <v>井原市簡易水道事業特別会計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x14ac:dyDescent="0.15">
      <c r="A33" s="135" t="str">
        <f>IF(連結実質赤字比率に係る赤字・黒字の構成分析!C$37="",NA(),連結実質赤字比率に係る赤字・黒字の構成分析!C$37)</f>
        <v>井原市工業用水道事業会計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2.2000000000000002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3.39</v>
      </c>
    </row>
    <row r="35" spans="1:16" x14ac:dyDescent="0.15">
      <c r="A35" s="135" t="str">
        <f>IF(連結実質赤字比率に係る赤字・黒字の構成分析!C$35="",NA(),連結実質赤字比率に係る赤字・黒字の構成分析!C$35)</f>
        <v>井原市水道事業会計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4.8099999999999996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7.9</v>
      </c>
    </row>
    <row r="36" spans="1:16" x14ac:dyDescent="0.15">
      <c r="A36" s="135" t="str">
        <f>IF(連結実質赤字比率に係る赤字・黒字の構成分析!C$34="",NA(),連結実質赤字比率に係る赤字・黒字の構成分析!C$34)</f>
        <v>井原市病院事業会計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8.74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2505</v>
      </c>
      <c r="E42" s="136"/>
      <c r="F42" s="136"/>
      <c r="G42" s="136">
        <f>'実質公債費比率（分子）の構造'!L$52</f>
        <v>2535</v>
      </c>
      <c r="H42" s="136"/>
      <c r="I42" s="136"/>
      <c r="J42" s="136">
        <f>'実質公債費比率（分子）の構造'!M$52</f>
        <v>2579</v>
      </c>
      <c r="K42" s="136"/>
      <c r="L42" s="136"/>
      <c r="M42" s="136">
        <f>'実質公債費比率（分子）の構造'!N$52</f>
        <v>2681</v>
      </c>
      <c r="N42" s="136"/>
      <c r="O42" s="136"/>
      <c r="P42" s="136">
        <f>'実質公債費比率（分子）の構造'!O$52</f>
        <v>2624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110</v>
      </c>
      <c r="C44" s="136"/>
      <c r="D44" s="136"/>
      <c r="E44" s="136">
        <f>'実質公債費比率（分子）の構造'!L$50</f>
        <v>106</v>
      </c>
      <c r="F44" s="136"/>
      <c r="G44" s="136"/>
      <c r="H44" s="136">
        <f>'実質公債費比率（分子）の構造'!M$50</f>
        <v>88</v>
      </c>
      <c r="I44" s="136"/>
      <c r="J44" s="136"/>
      <c r="K44" s="136">
        <f>'実質公債費比率（分子）の構造'!N$50</f>
        <v>64</v>
      </c>
      <c r="L44" s="136"/>
      <c r="M44" s="136"/>
      <c r="N44" s="136">
        <f>'実質公債費比率（分子）の構造'!O$50</f>
        <v>50</v>
      </c>
      <c r="O44" s="136"/>
      <c r="P44" s="136"/>
    </row>
    <row r="45" spans="1:16" x14ac:dyDescent="0.15">
      <c r="A45" s="136" t="s">
        <v>53</v>
      </c>
      <c r="B45" s="136">
        <f>'実質公債費比率（分子）の構造'!K$49</f>
        <v>66</v>
      </c>
      <c r="C45" s="136"/>
      <c r="D45" s="136"/>
      <c r="E45" s="136">
        <f>'実質公債費比率（分子）の構造'!L$49</f>
        <v>66</v>
      </c>
      <c r="F45" s="136"/>
      <c r="G45" s="136"/>
      <c r="H45" s="136">
        <f>'実質公債費比率（分子）の構造'!M$49</f>
        <v>62</v>
      </c>
      <c r="I45" s="136"/>
      <c r="J45" s="136"/>
      <c r="K45" s="136">
        <f>'実質公債費比率（分子）の構造'!N$49</f>
        <v>60</v>
      </c>
      <c r="L45" s="136"/>
      <c r="M45" s="136"/>
      <c r="N45" s="136">
        <f>'実質公債費比率（分子）の構造'!O$49</f>
        <v>57</v>
      </c>
      <c r="O45" s="136"/>
      <c r="P45" s="136"/>
    </row>
    <row r="46" spans="1:16" x14ac:dyDescent="0.15">
      <c r="A46" s="136" t="s">
        <v>54</v>
      </c>
      <c r="B46" s="136">
        <f>'実質公債費比率（分子）の構造'!K$48</f>
        <v>1392</v>
      </c>
      <c r="C46" s="136"/>
      <c r="D46" s="136"/>
      <c r="E46" s="136">
        <f>'実質公債費比率（分子）の構造'!L$48</f>
        <v>1425</v>
      </c>
      <c r="F46" s="136"/>
      <c r="G46" s="136"/>
      <c r="H46" s="136">
        <f>'実質公債費比率（分子）の構造'!M$48</f>
        <v>1439</v>
      </c>
      <c r="I46" s="136"/>
      <c r="J46" s="136"/>
      <c r="K46" s="136">
        <f>'実質公債費比率（分子）の構造'!N$48</f>
        <v>1439</v>
      </c>
      <c r="L46" s="136"/>
      <c r="M46" s="136"/>
      <c r="N46" s="136">
        <f>'実質公債費比率（分子）の構造'!O$48</f>
        <v>1507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2313</v>
      </c>
      <c r="C49" s="136"/>
      <c r="D49" s="136"/>
      <c r="E49" s="136">
        <f>'実質公債費比率（分子）の構造'!L$45</f>
        <v>2309</v>
      </c>
      <c r="F49" s="136"/>
      <c r="G49" s="136"/>
      <c r="H49" s="136">
        <f>'実質公債費比率（分子）の構造'!M$45</f>
        <v>2288</v>
      </c>
      <c r="I49" s="136"/>
      <c r="J49" s="136"/>
      <c r="K49" s="136">
        <f>'実質公債費比率（分子）の構造'!N$45</f>
        <v>2384</v>
      </c>
      <c r="L49" s="136"/>
      <c r="M49" s="136"/>
      <c r="N49" s="136">
        <f>'実質公債費比率（分子）の構造'!O$45</f>
        <v>2187</v>
      </c>
      <c r="O49" s="136"/>
      <c r="P49" s="136"/>
    </row>
    <row r="50" spans="1:16" x14ac:dyDescent="0.15">
      <c r="A50" s="136" t="s">
        <v>58</v>
      </c>
      <c r="B50" s="136" t="e">
        <f>NA()</f>
        <v>#N/A</v>
      </c>
      <c r="C50" s="136">
        <f>IF(ISNUMBER('実質公債費比率（分子）の構造'!K$53),'実質公債費比率（分子）の構造'!K$53,NA())</f>
        <v>1376</v>
      </c>
      <c r="D50" s="136" t="e">
        <f>NA()</f>
        <v>#N/A</v>
      </c>
      <c r="E50" s="136" t="e">
        <f>NA()</f>
        <v>#N/A</v>
      </c>
      <c r="F50" s="136">
        <f>IF(ISNUMBER('実質公債費比率（分子）の構造'!L$53),'実質公債費比率（分子）の構造'!L$53,NA())</f>
        <v>1371</v>
      </c>
      <c r="G50" s="136" t="e">
        <f>NA()</f>
        <v>#N/A</v>
      </c>
      <c r="H50" s="136" t="e">
        <f>NA()</f>
        <v>#N/A</v>
      </c>
      <c r="I50" s="136">
        <f>IF(ISNUMBER('実質公債費比率（分子）の構造'!M$53),'実質公債費比率（分子）の構造'!M$53,NA())</f>
        <v>1298</v>
      </c>
      <c r="J50" s="136" t="e">
        <f>NA()</f>
        <v>#N/A</v>
      </c>
      <c r="K50" s="136" t="e">
        <f>NA()</f>
        <v>#N/A</v>
      </c>
      <c r="L50" s="136">
        <f>IF(ISNUMBER('実質公債費比率（分子）の構造'!N$53),'実質公債費比率（分子）の構造'!N$53,NA())</f>
        <v>1266</v>
      </c>
      <c r="M50" s="136" t="e">
        <f>NA()</f>
        <v>#N/A</v>
      </c>
      <c r="N50" s="136" t="e">
        <f>NA()</f>
        <v>#N/A</v>
      </c>
      <c r="O50" s="136">
        <f>IF(ISNUMBER('実質公債費比率（分子）の構造'!O$53),'実質公債費比率（分子）の構造'!O$53,NA())</f>
        <v>1177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24399</v>
      </c>
      <c r="E56" s="135"/>
      <c r="F56" s="135"/>
      <c r="G56" s="135">
        <f>'将来負担比率（分子）の構造'!J$51</f>
        <v>24321</v>
      </c>
      <c r="H56" s="135"/>
      <c r="I56" s="135"/>
      <c r="J56" s="135">
        <f>'将来負担比率（分子）の構造'!K$51</f>
        <v>24356</v>
      </c>
      <c r="K56" s="135"/>
      <c r="L56" s="135"/>
      <c r="M56" s="135">
        <f>'将来負担比率（分子）の構造'!L$51</f>
        <v>24522</v>
      </c>
      <c r="N56" s="135"/>
      <c r="O56" s="135"/>
      <c r="P56" s="135">
        <f>'将来負担比率（分子）の構造'!M$51</f>
        <v>24209</v>
      </c>
    </row>
    <row r="57" spans="1:16" x14ac:dyDescent="0.15">
      <c r="A57" s="135" t="s">
        <v>34</v>
      </c>
      <c r="B57" s="135"/>
      <c r="C57" s="135"/>
      <c r="D57" s="135">
        <f>'将来負担比率（分子）の構造'!I$50</f>
        <v>2501</v>
      </c>
      <c r="E57" s="135"/>
      <c r="F57" s="135"/>
      <c r="G57" s="135">
        <f>'将来負担比率（分子）の構造'!J$50</f>
        <v>2400</v>
      </c>
      <c r="H57" s="135"/>
      <c r="I57" s="135"/>
      <c r="J57" s="135">
        <f>'将来負担比率（分子）の構造'!K$50</f>
        <v>2212</v>
      </c>
      <c r="K57" s="135"/>
      <c r="L57" s="135"/>
      <c r="M57" s="135">
        <f>'将来負担比率（分子）の構造'!L$50</f>
        <v>1994</v>
      </c>
      <c r="N57" s="135"/>
      <c r="O57" s="135"/>
      <c r="P57" s="135">
        <f>'将来負担比率（分子）の構造'!M$50</f>
        <v>1831</v>
      </c>
    </row>
    <row r="58" spans="1:16" x14ac:dyDescent="0.15">
      <c r="A58" s="135" t="s">
        <v>33</v>
      </c>
      <c r="B58" s="135"/>
      <c r="C58" s="135"/>
      <c r="D58" s="135">
        <f>'将来負担比率（分子）の構造'!I$49</f>
        <v>13936</v>
      </c>
      <c r="E58" s="135"/>
      <c r="F58" s="135"/>
      <c r="G58" s="135">
        <f>'将来負担比率（分子）の構造'!J$49</f>
        <v>15412</v>
      </c>
      <c r="H58" s="135"/>
      <c r="I58" s="135"/>
      <c r="J58" s="135">
        <f>'将来負担比率（分子）の構造'!K$49</f>
        <v>16068</v>
      </c>
      <c r="K58" s="135"/>
      <c r="L58" s="135"/>
      <c r="M58" s="135">
        <f>'将来負担比率（分子）の構造'!L$49</f>
        <v>16191</v>
      </c>
      <c r="N58" s="135"/>
      <c r="O58" s="135"/>
      <c r="P58" s="135">
        <f>'将来負担比率（分子）の構造'!M$49</f>
        <v>16270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f>'将来負担比率（分子）の構造'!J$46</f>
        <v>2</v>
      </c>
      <c r="F61" s="135"/>
      <c r="G61" s="135"/>
      <c r="H61" s="135">
        <f>'将来負担比率（分子）の構造'!K$46</f>
        <v>2</v>
      </c>
      <c r="I61" s="135"/>
      <c r="J61" s="135"/>
      <c r="K61" s="135">
        <f>'将来負担比率（分子）の構造'!L$46</f>
        <v>2</v>
      </c>
      <c r="L61" s="135"/>
      <c r="M61" s="135"/>
      <c r="N61" s="135">
        <f>'将来負担比率（分子）の構造'!M$46</f>
        <v>1</v>
      </c>
      <c r="O61" s="135"/>
      <c r="P61" s="135"/>
    </row>
    <row r="62" spans="1:16" x14ac:dyDescent="0.15">
      <c r="A62" s="135" t="s">
        <v>28</v>
      </c>
      <c r="B62" s="135">
        <f>'将来負担比率（分子）の構造'!I$45</f>
        <v>4067</v>
      </c>
      <c r="C62" s="135"/>
      <c r="D62" s="135"/>
      <c r="E62" s="135">
        <f>'将来負担比率（分子）の構造'!J$45</f>
        <v>3862</v>
      </c>
      <c r="F62" s="135"/>
      <c r="G62" s="135"/>
      <c r="H62" s="135">
        <f>'将来負担比率（分子）の構造'!K$45</f>
        <v>3756</v>
      </c>
      <c r="I62" s="135"/>
      <c r="J62" s="135"/>
      <c r="K62" s="135">
        <f>'将来負担比率（分子）の構造'!L$45</f>
        <v>3370</v>
      </c>
      <c r="L62" s="135"/>
      <c r="M62" s="135"/>
      <c r="N62" s="135">
        <f>'将来負担比率（分子）の構造'!M$45</f>
        <v>3210</v>
      </c>
      <c r="O62" s="135"/>
      <c r="P62" s="135"/>
    </row>
    <row r="63" spans="1:16" x14ac:dyDescent="0.15">
      <c r="A63" s="135" t="s">
        <v>27</v>
      </c>
      <c r="B63" s="135">
        <f>'将来負担比率（分子）の構造'!I$44</f>
        <v>836</v>
      </c>
      <c r="C63" s="135"/>
      <c r="D63" s="135"/>
      <c r="E63" s="135">
        <f>'将来負担比率（分子）の構造'!J$44</f>
        <v>686</v>
      </c>
      <c r="F63" s="135"/>
      <c r="G63" s="135"/>
      <c r="H63" s="135">
        <f>'将来負担比率（分子）の構造'!K$44</f>
        <v>738</v>
      </c>
      <c r="I63" s="135"/>
      <c r="J63" s="135"/>
      <c r="K63" s="135">
        <f>'将来負担比率（分子）の構造'!L$44</f>
        <v>692</v>
      </c>
      <c r="L63" s="135"/>
      <c r="M63" s="135"/>
      <c r="N63" s="135">
        <f>'将来負担比率（分子）の構造'!M$44</f>
        <v>647</v>
      </c>
      <c r="O63" s="135"/>
      <c r="P63" s="135"/>
    </row>
    <row r="64" spans="1:16" x14ac:dyDescent="0.15">
      <c r="A64" s="135" t="s">
        <v>26</v>
      </c>
      <c r="B64" s="135">
        <f>'将来負担比率（分子）の構造'!I$43</f>
        <v>18306</v>
      </c>
      <c r="C64" s="135"/>
      <c r="D64" s="135"/>
      <c r="E64" s="135">
        <f>'将来負担比率（分子）の構造'!J$43</f>
        <v>18087</v>
      </c>
      <c r="F64" s="135"/>
      <c r="G64" s="135"/>
      <c r="H64" s="135">
        <f>'将来負担比率（分子）の構造'!K$43</f>
        <v>17908</v>
      </c>
      <c r="I64" s="135"/>
      <c r="J64" s="135"/>
      <c r="K64" s="135">
        <f>'将来負担比率（分子）の構造'!L$43</f>
        <v>17662</v>
      </c>
      <c r="L64" s="135"/>
      <c r="M64" s="135"/>
      <c r="N64" s="135">
        <f>'将来負担比率（分子）の構造'!M$43</f>
        <v>17625</v>
      </c>
      <c r="O64" s="135"/>
      <c r="P64" s="135"/>
    </row>
    <row r="65" spans="1:16" x14ac:dyDescent="0.15">
      <c r="A65" s="135" t="s">
        <v>25</v>
      </c>
      <c r="B65" s="135">
        <f>'将来負担比率（分子）の構造'!I$42</f>
        <v>442</v>
      </c>
      <c r="C65" s="135"/>
      <c r="D65" s="135"/>
      <c r="E65" s="135">
        <f>'将来負担比率（分子）の構造'!J$42</f>
        <v>334</v>
      </c>
      <c r="F65" s="135"/>
      <c r="G65" s="135"/>
      <c r="H65" s="135">
        <f>'将来負担比率（分子）の構造'!K$42</f>
        <v>261</v>
      </c>
      <c r="I65" s="135"/>
      <c r="J65" s="135"/>
      <c r="K65" s="135">
        <f>'将来負担比率（分子）の構造'!L$42</f>
        <v>194</v>
      </c>
      <c r="L65" s="135"/>
      <c r="M65" s="135"/>
      <c r="N65" s="135">
        <f>'将来負担比率（分子）の構造'!M$42</f>
        <v>142</v>
      </c>
      <c r="O65" s="135"/>
      <c r="P65" s="135"/>
    </row>
    <row r="66" spans="1:16" x14ac:dyDescent="0.15">
      <c r="A66" s="135" t="s">
        <v>24</v>
      </c>
      <c r="B66" s="135">
        <f>'将来負担比率（分子）の構造'!I$41</f>
        <v>19506</v>
      </c>
      <c r="C66" s="135"/>
      <c r="D66" s="135"/>
      <c r="E66" s="135">
        <f>'将来負担比率（分子）の構造'!J$41</f>
        <v>19129</v>
      </c>
      <c r="F66" s="135"/>
      <c r="G66" s="135"/>
      <c r="H66" s="135">
        <f>'将来負担比率（分子）の構造'!K$41</f>
        <v>18968</v>
      </c>
      <c r="I66" s="135"/>
      <c r="J66" s="135"/>
      <c r="K66" s="135">
        <f>'将来負担比率（分子）の構造'!L$41</f>
        <v>19077</v>
      </c>
      <c r="L66" s="135"/>
      <c r="M66" s="135"/>
      <c r="N66" s="135">
        <f>'将来負担比率（分子）の構造'!M$41</f>
        <v>18771</v>
      </c>
      <c r="O66" s="135"/>
      <c r="P66" s="135"/>
    </row>
    <row r="67" spans="1:16" x14ac:dyDescent="0.15">
      <c r="A67" s="135" t="s">
        <v>62</v>
      </c>
      <c r="B67" s="135" t="e">
        <f>NA()</f>
        <v>#N/A</v>
      </c>
      <c r="C67" s="135">
        <f>IF(ISNUMBER('将来負担比率（分子）の構造'!I$52), IF('将来負担比率（分子）の構造'!I$52 &lt; 0, 0, '将来負担比率（分子）の構造'!I$52), NA())</f>
        <v>2321</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4551962</v>
      </c>
      <c r="S5" s="613"/>
      <c r="T5" s="613"/>
      <c r="U5" s="613"/>
      <c r="V5" s="613"/>
      <c r="W5" s="613"/>
      <c r="X5" s="613"/>
      <c r="Y5" s="614"/>
      <c r="Z5" s="615">
        <v>22.5</v>
      </c>
      <c r="AA5" s="615"/>
      <c r="AB5" s="615"/>
      <c r="AC5" s="615"/>
      <c r="AD5" s="616">
        <v>4396601</v>
      </c>
      <c r="AE5" s="616"/>
      <c r="AF5" s="616"/>
      <c r="AG5" s="616"/>
      <c r="AH5" s="616"/>
      <c r="AI5" s="616"/>
      <c r="AJ5" s="616"/>
      <c r="AK5" s="616"/>
      <c r="AL5" s="617">
        <v>34.6</v>
      </c>
      <c r="AM5" s="618"/>
      <c r="AN5" s="618"/>
      <c r="AO5" s="619"/>
      <c r="AP5" s="609" t="s">
        <v>205</v>
      </c>
      <c r="AQ5" s="610"/>
      <c r="AR5" s="610"/>
      <c r="AS5" s="610"/>
      <c r="AT5" s="610"/>
      <c r="AU5" s="610"/>
      <c r="AV5" s="610"/>
      <c r="AW5" s="610"/>
      <c r="AX5" s="610"/>
      <c r="AY5" s="610"/>
      <c r="AZ5" s="610"/>
      <c r="BA5" s="610"/>
      <c r="BB5" s="610"/>
      <c r="BC5" s="610"/>
      <c r="BD5" s="610"/>
      <c r="BE5" s="610"/>
      <c r="BF5" s="611"/>
      <c r="BG5" s="623">
        <v>4396601</v>
      </c>
      <c r="BH5" s="624"/>
      <c r="BI5" s="624"/>
      <c r="BJ5" s="624"/>
      <c r="BK5" s="624"/>
      <c r="BL5" s="624"/>
      <c r="BM5" s="624"/>
      <c r="BN5" s="625"/>
      <c r="BO5" s="626">
        <v>96.6</v>
      </c>
      <c r="BP5" s="626"/>
      <c r="BQ5" s="626"/>
      <c r="BR5" s="626"/>
      <c r="BS5" s="627">
        <v>58662</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253453</v>
      </c>
      <c r="S6" s="624"/>
      <c r="T6" s="624"/>
      <c r="U6" s="624"/>
      <c r="V6" s="624"/>
      <c r="W6" s="624"/>
      <c r="X6" s="624"/>
      <c r="Y6" s="625"/>
      <c r="Z6" s="626">
        <v>1.3</v>
      </c>
      <c r="AA6" s="626"/>
      <c r="AB6" s="626"/>
      <c r="AC6" s="626"/>
      <c r="AD6" s="627">
        <v>253453</v>
      </c>
      <c r="AE6" s="627"/>
      <c r="AF6" s="627"/>
      <c r="AG6" s="627"/>
      <c r="AH6" s="627"/>
      <c r="AI6" s="627"/>
      <c r="AJ6" s="627"/>
      <c r="AK6" s="627"/>
      <c r="AL6" s="628">
        <v>2</v>
      </c>
      <c r="AM6" s="629"/>
      <c r="AN6" s="629"/>
      <c r="AO6" s="630"/>
      <c r="AP6" s="620" t="s">
        <v>210</v>
      </c>
      <c r="AQ6" s="621"/>
      <c r="AR6" s="621"/>
      <c r="AS6" s="621"/>
      <c r="AT6" s="621"/>
      <c r="AU6" s="621"/>
      <c r="AV6" s="621"/>
      <c r="AW6" s="621"/>
      <c r="AX6" s="621"/>
      <c r="AY6" s="621"/>
      <c r="AZ6" s="621"/>
      <c r="BA6" s="621"/>
      <c r="BB6" s="621"/>
      <c r="BC6" s="621"/>
      <c r="BD6" s="621"/>
      <c r="BE6" s="621"/>
      <c r="BF6" s="622"/>
      <c r="BG6" s="623">
        <v>4396601</v>
      </c>
      <c r="BH6" s="624"/>
      <c r="BI6" s="624"/>
      <c r="BJ6" s="624"/>
      <c r="BK6" s="624"/>
      <c r="BL6" s="624"/>
      <c r="BM6" s="624"/>
      <c r="BN6" s="625"/>
      <c r="BO6" s="626">
        <v>96.6</v>
      </c>
      <c r="BP6" s="626"/>
      <c r="BQ6" s="626"/>
      <c r="BR6" s="626"/>
      <c r="BS6" s="627">
        <v>58662</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230043</v>
      </c>
      <c r="CS6" s="624"/>
      <c r="CT6" s="624"/>
      <c r="CU6" s="624"/>
      <c r="CV6" s="624"/>
      <c r="CW6" s="624"/>
      <c r="CX6" s="624"/>
      <c r="CY6" s="625"/>
      <c r="CZ6" s="626">
        <v>1.2</v>
      </c>
      <c r="DA6" s="626"/>
      <c r="DB6" s="626"/>
      <c r="DC6" s="626"/>
      <c r="DD6" s="632">
        <v>4298</v>
      </c>
      <c r="DE6" s="624"/>
      <c r="DF6" s="624"/>
      <c r="DG6" s="624"/>
      <c r="DH6" s="624"/>
      <c r="DI6" s="624"/>
      <c r="DJ6" s="624"/>
      <c r="DK6" s="624"/>
      <c r="DL6" s="624"/>
      <c r="DM6" s="624"/>
      <c r="DN6" s="624"/>
      <c r="DO6" s="624"/>
      <c r="DP6" s="625"/>
      <c r="DQ6" s="632">
        <v>230043</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10710</v>
      </c>
      <c r="S7" s="624"/>
      <c r="T7" s="624"/>
      <c r="U7" s="624"/>
      <c r="V7" s="624"/>
      <c r="W7" s="624"/>
      <c r="X7" s="624"/>
      <c r="Y7" s="625"/>
      <c r="Z7" s="626">
        <v>0.1</v>
      </c>
      <c r="AA7" s="626"/>
      <c r="AB7" s="626"/>
      <c r="AC7" s="626"/>
      <c r="AD7" s="627">
        <v>10710</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2048199</v>
      </c>
      <c r="BH7" s="624"/>
      <c r="BI7" s="624"/>
      <c r="BJ7" s="624"/>
      <c r="BK7" s="624"/>
      <c r="BL7" s="624"/>
      <c r="BM7" s="624"/>
      <c r="BN7" s="625"/>
      <c r="BO7" s="626">
        <v>45</v>
      </c>
      <c r="BP7" s="626"/>
      <c r="BQ7" s="626"/>
      <c r="BR7" s="626"/>
      <c r="BS7" s="627">
        <v>58662</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2358544</v>
      </c>
      <c r="CS7" s="624"/>
      <c r="CT7" s="624"/>
      <c r="CU7" s="624"/>
      <c r="CV7" s="624"/>
      <c r="CW7" s="624"/>
      <c r="CX7" s="624"/>
      <c r="CY7" s="625"/>
      <c r="CZ7" s="626">
        <v>12.1</v>
      </c>
      <c r="DA7" s="626"/>
      <c r="DB7" s="626"/>
      <c r="DC7" s="626"/>
      <c r="DD7" s="632">
        <v>244082</v>
      </c>
      <c r="DE7" s="624"/>
      <c r="DF7" s="624"/>
      <c r="DG7" s="624"/>
      <c r="DH7" s="624"/>
      <c r="DI7" s="624"/>
      <c r="DJ7" s="624"/>
      <c r="DK7" s="624"/>
      <c r="DL7" s="624"/>
      <c r="DM7" s="624"/>
      <c r="DN7" s="624"/>
      <c r="DO7" s="624"/>
      <c r="DP7" s="625"/>
      <c r="DQ7" s="632">
        <v>1769330</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32023</v>
      </c>
      <c r="S8" s="624"/>
      <c r="T8" s="624"/>
      <c r="U8" s="624"/>
      <c r="V8" s="624"/>
      <c r="W8" s="624"/>
      <c r="X8" s="624"/>
      <c r="Y8" s="625"/>
      <c r="Z8" s="626">
        <v>0.2</v>
      </c>
      <c r="AA8" s="626"/>
      <c r="AB8" s="626"/>
      <c r="AC8" s="626"/>
      <c r="AD8" s="627">
        <v>32023</v>
      </c>
      <c r="AE8" s="627"/>
      <c r="AF8" s="627"/>
      <c r="AG8" s="627"/>
      <c r="AH8" s="627"/>
      <c r="AI8" s="627"/>
      <c r="AJ8" s="627"/>
      <c r="AK8" s="627"/>
      <c r="AL8" s="628">
        <v>0.3</v>
      </c>
      <c r="AM8" s="629"/>
      <c r="AN8" s="629"/>
      <c r="AO8" s="630"/>
      <c r="AP8" s="620" t="s">
        <v>216</v>
      </c>
      <c r="AQ8" s="621"/>
      <c r="AR8" s="621"/>
      <c r="AS8" s="621"/>
      <c r="AT8" s="621"/>
      <c r="AU8" s="621"/>
      <c r="AV8" s="621"/>
      <c r="AW8" s="621"/>
      <c r="AX8" s="621"/>
      <c r="AY8" s="621"/>
      <c r="AZ8" s="621"/>
      <c r="BA8" s="621"/>
      <c r="BB8" s="621"/>
      <c r="BC8" s="621"/>
      <c r="BD8" s="621"/>
      <c r="BE8" s="621"/>
      <c r="BF8" s="622"/>
      <c r="BG8" s="623">
        <v>68679</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6065010</v>
      </c>
      <c r="CS8" s="624"/>
      <c r="CT8" s="624"/>
      <c r="CU8" s="624"/>
      <c r="CV8" s="624"/>
      <c r="CW8" s="624"/>
      <c r="CX8" s="624"/>
      <c r="CY8" s="625"/>
      <c r="CZ8" s="626">
        <v>31.1</v>
      </c>
      <c r="DA8" s="626"/>
      <c r="DB8" s="626"/>
      <c r="DC8" s="626"/>
      <c r="DD8" s="632">
        <v>183267</v>
      </c>
      <c r="DE8" s="624"/>
      <c r="DF8" s="624"/>
      <c r="DG8" s="624"/>
      <c r="DH8" s="624"/>
      <c r="DI8" s="624"/>
      <c r="DJ8" s="624"/>
      <c r="DK8" s="624"/>
      <c r="DL8" s="624"/>
      <c r="DM8" s="624"/>
      <c r="DN8" s="624"/>
      <c r="DO8" s="624"/>
      <c r="DP8" s="625"/>
      <c r="DQ8" s="632">
        <v>3251093</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29124</v>
      </c>
      <c r="S9" s="624"/>
      <c r="T9" s="624"/>
      <c r="U9" s="624"/>
      <c r="V9" s="624"/>
      <c r="W9" s="624"/>
      <c r="X9" s="624"/>
      <c r="Y9" s="625"/>
      <c r="Z9" s="626">
        <v>0.1</v>
      </c>
      <c r="AA9" s="626"/>
      <c r="AB9" s="626"/>
      <c r="AC9" s="626"/>
      <c r="AD9" s="627">
        <v>29124</v>
      </c>
      <c r="AE9" s="627"/>
      <c r="AF9" s="627"/>
      <c r="AG9" s="627"/>
      <c r="AH9" s="627"/>
      <c r="AI9" s="627"/>
      <c r="AJ9" s="627"/>
      <c r="AK9" s="627"/>
      <c r="AL9" s="628">
        <v>0.2</v>
      </c>
      <c r="AM9" s="629"/>
      <c r="AN9" s="629"/>
      <c r="AO9" s="630"/>
      <c r="AP9" s="620" t="s">
        <v>219</v>
      </c>
      <c r="AQ9" s="621"/>
      <c r="AR9" s="621"/>
      <c r="AS9" s="621"/>
      <c r="AT9" s="621"/>
      <c r="AU9" s="621"/>
      <c r="AV9" s="621"/>
      <c r="AW9" s="621"/>
      <c r="AX9" s="621"/>
      <c r="AY9" s="621"/>
      <c r="AZ9" s="621"/>
      <c r="BA9" s="621"/>
      <c r="BB9" s="621"/>
      <c r="BC9" s="621"/>
      <c r="BD9" s="621"/>
      <c r="BE9" s="621"/>
      <c r="BF9" s="622"/>
      <c r="BG9" s="623">
        <v>1566470</v>
      </c>
      <c r="BH9" s="624"/>
      <c r="BI9" s="624"/>
      <c r="BJ9" s="624"/>
      <c r="BK9" s="624"/>
      <c r="BL9" s="624"/>
      <c r="BM9" s="624"/>
      <c r="BN9" s="625"/>
      <c r="BO9" s="626">
        <v>34.4</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2611293</v>
      </c>
      <c r="CS9" s="624"/>
      <c r="CT9" s="624"/>
      <c r="CU9" s="624"/>
      <c r="CV9" s="624"/>
      <c r="CW9" s="624"/>
      <c r="CX9" s="624"/>
      <c r="CY9" s="625"/>
      <c r="CZ9" s="626">
        <v>13.4</v>
      </c>
      <c r="DA9" s="626"/>
      <c r="DB9" s="626"/>
      <c r="DC9" s="626"/>
      <c r="DD9" s="632">
        <v>101452</v>
      </c>
      <c r="DE9" s="624"/>
      <c r="DF9" s="624"/>
      <c r="DG9" s="624"/>
      <c r="DH9" s="624"/>
      <c r="DI9" s="624"/>
      <c r="DJ9" s="624"/>
      <c r="DK9" s="624"/>
      <c r="DL9" s="624"/>
      <c r="DM9" s="624"/>
      <c r="DN9" s="624"/>
      <c r="DO9" s="624"/>
      <c r="DP9" s="625"/>
      <c r="DQ9" s="632">
        <v>2038601</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797141</v>
      </c>
      <c r="S10" s="624"/>
      <c r="T10" s="624"/>
      <c r="U10" s="624"/>
      <c r="V10" s="624"/>
      <c r="W10" s="624"/>
      <c r="X10" s="624"/>
      <c r="Y10" s="625"/>
      <c r="Z10" s="626">
        <v>3.9</v>
      </c>
      <c r="AA10" s="626"/>
      <c r="AB10" s="626"/>
      <c r="AC10" s="626"/>
      <c r="AD10" s="627">
        <v>797141</v>
      </c>
      <c r="AE10" s="627"/>
      <c r="AF10" s="627"/>
      <c r="AG10" s="627"/>
      <c r="AH10" s="627"/>
      <c r="AI10" s="627"/>
      <c r="AJ10" s="627"/>
      <c r="AK10" s="627"/>
      <c r="AL10" s="628">
        <v>6.3</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79828</v>
      </c>
      <c r="BH10" s="624"/>
      <c r="BI10" s="624"/>
      <c r="BJ10" s="624"/>
      <c r="BK10" s="624"/>
      <c r="BL10" s="624"/>
      <c r="BM10" s="624"/>
      <c r="BN10" s="625"/>
      <c r="BO10" s="626">
        <v>1.8</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76358</v>
      </c>
      <c r="CS10" s="624"/>
      <c r="CT10" s="624"/>
      <c r="CU10" s="624"/>
      <c r="CV10" s="624"/>
      <c r="CW10" s="624"/>
      <c r="CX10" s="624"/>
      <c r="CY10" s="625"/>
      <c r="CZ10" s="626">
        <v>0.4</v>
      </c>
      <c r="DA10" s="626"/>
      <c r="DB10" s="626"/>
      <c r="DC10" s="626"/>
      <c r="DD10" s="632" t="s">
        <v>108</v>
      </c>
      <c r="DE10" s="624"/>
      <c r="DF10" s="624"/>
      <c r="DG10" s="624"/>
      <c r="DH10" s="624"/>
      <c r="DI10" s="624"/>
      <c r="DJ10" s="624"/>
      <c r="DK10" s="624"/>
      <c r="DL10" s="624"/>
      <c r="DM10" s="624"/>
      <c r="DN10" s="624"/>
      <c r="DO10" s="624"/>
      <c r="DP10" s="625"/>
      <c r="DQ10" s="632">
        <v>28015</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v>27019</v>
      </c>
      <c r="S11" s="624"/>
      <c r="T11" s="624"/>
      <c r="U11" s="624"/>
      <c r="V11" s="624"/>
      <c r="W11" s="624"/>
      <c r="X11" s="624"/>
      <c r="Y11" s="625"/>
      <c r="Z11" s="626">
        <v>0.1</v>
      </c>
      <c r="AA11" s="626"/>
      <c r="AB11" s="626"/>
      <c r="AC11" s="626"/>
      <c r="AD11" s="627">
        <v>27019</v>
      </c>
      <c r="AE11" s="627"/>
      <c r="AF11" s="627"/>
      <c r="AG11" s="627"/>
      <c r="AH11" s="627"/>
      <c r="AI11" s="627"/>
      <c r="AJ11" s="627"/>
      <c r="AK11" s="627"/>
      <c r="AL11" s="628">
        <v>0.2</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333222</v>
      </c>
      <c r="BH11" s="624"/>
      <c r="BI11" s="624"/>
      <c r="BJ11" s="624"/>
      <c r="BK11" s="624"/>
      <c r="BL11" s="624"/>
      <c r="BM11" s="624"/>
      <c r="BN11" s="625"/>
      <c r="BO11" s="626">
        <v>7.3</v>
      </c>
      <c r="BP11" s="626"/>
      <c r="BQ11" s="626"/>
      <c r="BR11" s="626"/>
      <c r="BS11" s="632">
        <v>58662</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639912</v>
      </c>
      <c r="CS11" s="624"/>
      <c r="CT11" s="624"/>
      <c r="CU11" s="624"/>
      <c r="CV11" s="624"/>
      <c r="CW11" s="624"/>
      <c r="CX11" s="624"/>
      <c r="CY11" s="625"/>
      <c r="CZ11" s="626">
        <v>3.3</v>
      </c>
      <c r="DA11" s="626"/>
      <c r="DB11" s="626"/>
      <c r="DC11" s="626"/>
      <c r="DD11" s="632">
        <v>288650</v>
      </c>
      <c r="DE11" s="624"/>
      <c r="DF11" s="624"/>
      <c r="DG11" s="624"/>
      <c r="DH11" s="624"/>
      <c r="DI11" s="624"/>
      <c r="DJ11" s="624"/>
      <c r="DK11" s="624"/>
      <c r="DL11" s="624"/>
      <c r="DM11" s="624"/>
      <c r="DN11" s="624"/>
      <c r="DO11" s="624"/>
      <c r="DP11" s="625"/>
      <c r="DQ11" s="632">
        <v>446840</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2006069</v>
      </c>
      <c r="BH12" s="624"/>
      <c r="BI12" s="624"/>
      <c r="BJ12" s="624"/>
      <c r="BK12" s="624"/>
      <c r="BL12" s="624"/>
      <c r="BM12" s="624"/>
      <c r="BN12" s="625"/>
      <c r="BO12" s="626">
        <v>44.1</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399047</v>
      </c>
      <c r="CS12" s="624"/>
      <c r="CT12" s="624"/>
      <c r="CU12" s="624"/>
      <c r="CV12" s="624"/>
      <c r="CW12" s="624"/>
      <c r="CX12" s="624"/>
      <c r="CY12" s="625"/>
      <c r="CZ12" s="626">
        <v>2</v>
      </c>
      <c r="DA12" s="626"/>
      <c r="DB12" s="626"/>
      <c r="DC12" s="626"/>
      <c r="DD12" s="632">
        <v>109075</v>
      </c>
      <c r="DE12" s="624"/>
      <c r="DF12" s="624"/>
      <c r="DG12" s="624"/>
      <c r="DH12" s="624"/>
      <c r="DI12" s="624"/>
      <c r="DJ12" s="624"/>
      <c r="DK12" s="624"/>
      <c r="DL12" s="624"/>
      <c r="DM12" s="624"/>
      <c r="DN12" s="624"/>
      <c r="DO12" s="624"/>
      <c r="DP12" s="625"/>
      <c r="DQ12" s="632">
        <v>344961</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43628</v>
      </c>
      <c r="S13" s="624"/>
      <c r="T13" s="624"/>
      <c r="U13" s="624"/>
      <c r="V13" s="624"/>
      <c r="W13" s="624"/>
      <c r="X13" s="624"/>
      <c r="Y13" s="625"/>
      <c r="Z13" s="626">
        <v>0.2</v>
      </c>
      <c r="AA13" s="626"/>
      <c r="AB13" s="626"/>
      <c r="AC13" s="626"/>
      <c r="AD13" s="627">
        <v>43628</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2003817</v>
      </c>
      <c r="BH13" s="624"/>
      <c r="BI13" s="624"/>
      <c r="BJ13" s="624"/>
      <c r="BK13" s="624"/>
      <c r="BL13" s="624"/>
      <c r="BM13" s="624"/>
      <c r="BN13" s="625"/>
      <c r="BO13" s="626">
        <v>44</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2112661</v>
      </c>
      <c r="CS13" s="624"/>
      <c r="CT13" s="624"/>
      <c r="CU13" s="624"/>
      <c r="CV13" s="624"/>
      <c r="CW13" s="624"/>
      <c r="CX13" s="624"/>
      <c r="CY13" s="625"/>
      <c r="CZ13" s="626">
        <v>10.8</v>
      </c>
      <c r="DA13" s="626"/>
      <c r="DB13" s="626"/>
      <c r="DC13" s="626"/>
      <c r="DD13" s="632">
        <v>739893</v>
      </c>
      <c r="DE13" s="624"/>
      <c r="DF13" s="624"/>
      <c r="DG13" s="624"/>
      <c r="DH13" s="624"/>
      <c r="DI13" s="624"/>
      <c r="DJ13" s="624"/>
      <c r="DK13" s="624"/>
      <c r="DL13" s="624"/>
      <c r="DM13" s="624"/>
      <c r="DN13" s="624"/>
      <c r="DO13" s="624"/>
      <c r="DP13" s="625"/>
      <c r="DQ13" s="632">
        <v>1885992</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120618</v>
      </c>
      <c r="BH14" s="624"/>
      <c r="BI14" s="624"/>
      <c r="BJ14" s="624"/>
      <c r="BK14" s="624"/>
      <c r="BL14" s="624"/>
      <c r="BM14" s="624"/>
      <c r="BN14" s="625"/>
      <c r="BO14" s="626">
        <v>2.6</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763629</v>
      </c>
      <c r="CS14" s="624"/>
      <c r="CT14" s="624"/>
      <c r="CU14" s="624"/>
      <c r="CV14" s="624"/>
      <c r="CW14" s="624"/>
      <c r="CX14" s="624"/>
      <c r="CY14" s="625"/>
      <c r="CZ14" s="626">
        <v>3.9</v>
      </c>
      <c r="DA14" s="626"/>
      <c r="DB14" s="626"/>
      <c r="DC14" s="626"/>
      <c r="DD14" s="632">
        <v>34250</v>
      </c>
      <c r="DE14" s="624"/>
      <c r="DF14" s="624"/>
      <c r="DG14" s="624"/>
      <c r="DH14" s="624"/>
      <c r="DI14" s="624"/>
      <c r="DJ14" s="624"/>
      <c r="DK14" s="624"/>
      <c r="DL14" s="624"/>
      <c r="DM14" s="624"/>
      <c r="DN14" s="624"/>
      <c r="DO14" s="624"/>
      <c r="DP14" s="625"/>
      <c r="DQ14" s="632">
        <v>705567</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16625</v>
      </c>
      <c r="S15" s="624"/>
      <c r="T15" s="624"/>
      <c r="U15" s="624"/>
      <c r="V15" s="624"/>
      <c r="W15" s="624"/>
      <c r="X15" s="624"/>
      <c r="Y15" s="625"/>
      <c r="Z15" s="626">
        <v>0.1</v>
      </c>
      <c r="AA15" s="626"/>
      <c r="AB15" s="626"/>
      <c r="AC15" s="626"/>
      <c r="AD15" s="627">
        <v>16625</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220261</v>
      </c>
      <c r="BH15" s="624"/>
      <c r="BI15" s="624"/>
      <c r="BJ15" s="624"/>
      <c r="BK15" s="624"/>
      <c r="BL15" s="624"/>
      <c r="BM15" s="624"/>
      <c r="BN15" s="625"/>
      <c r="BO15" s="626">
        <v>4.8</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2049901</v>
      </c>
      <c r="CS15" s="624"/>
      <c r="CT15" s="624"/>
      <c r="CU15" s="624"/>
      <c r="CV15" s="624"/>
      <c r="CW15" s="624"/>
      <c r="CX15" s="624"/>
      <c r="CY15" s="625"/>
      <c r="CZ15" s="626">
        <v>10.5</v>
      </c>
      <c r="DA15" s="626"/>
      <c r="DB15" s="626"/>
      <c r="DC15" s="626"/>
      <c r="DD15" s="632">
        <v>331175</v>
      </c>
      <c r="DE15" s="624"/>
      <c r="DF15" s="624"/>
      <c r="DG15" s="624"/>
      <c r="DH15" s="624"/>
      <c r="DI15" s="624"/>
      <c r="DJ15" s="624"/>
      <c r="DK15" s="624"/>
      <c r="DL15" s="624"/>
      <c r="DM15" s="624"/>
      <c r="DN15" s="624"/>
      <c r="DO15" s="624"/>
      <c r="DP15" s="625"/>
      <c r="DQ15" s="632">
        <v>1767249</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7990064</v>
      </c>
      <c r="S16" s="624"/>
      <c r="T16" s="624"/>
      <c r="U16" s="624"/>
      <c r="V16" s="624"/>
      <c r="W16" s="624"/>
      <c r="X16" s="624"/>
      <c r="Y16" s="625"/>
      <c r="Z16" s="626">
        <v>39.6</v>
      </c>
      <c r="AA16" s="626"/>
      <c r="AB16" s="626"/>
      <c r="AC16" s="626"/>
      <c r="AD16" s="627">
        <v>7032818</v>
      </c>
      <c r="AE16" s="627"/>
      <c r="AF16" s="627"/>
      <c r="AG16" s="627"/>
      <c r="AH16" s="627"/>
      <c r="AI16" s="627"/>
      <c r="AJ16" s="627"/>
      <c r="AK16" s="627"/>
      <c r="AL16" s="628">
        <v>55.4</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v>1454</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7534</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7386</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7032818</v>
      </c>
      <c r="S17" s="624"/>
      <c r="T17" s="624"/>
      <c r="U17" s="624"/>
      <c r="V17" s="624"/>
      <c r="W17" s="624"/>
      <c r="X17" s="624"/>
      <c r="Y17" s="625"/>
      <c r="Z17" s="626">
        <v>34.799999999999997</v>
      </c>
      <c r="AA17" s="626"/>
      <c r="AB17" s="626"/>
      <c r="AC17" s="626"/>
      <c r="AD17" s="627">
        <v>7032818</v>
      </c>
      <c r="AE17" s="627"/>
      <c r="AF17" s="627"/>
      <c r="AG17" s="627"/>
      <c r="AH17" s="627"/>
      <c r="AI17" s="627"/>
      <c r="AJ17" s="627"/>
      <c r="AK17" s="627"/>
      <c r="AL17" s="628">
        <v>55.4</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2187971</v>
      </c>
      <c r="CS17" s="624"/>
      <c r="CT17" s="624"/>
      <c r="CU17" s="624"/>
      <c r="CV17" s="624"/>
      <c r="CW17" s="624"/>
      <c r="CX17" s="624"/>
      <c r="CY17" s="625"/>
      <c r="CZ17" s="626">
        <v>11.2</v>
      </c>
      <c r="DA17" s="626"/>
      <c r="DB17" s="626"/>
      <c r="DC17" s="626"/>
      <c r="DD17" s="632" t="s">
        <v>108</v>
      </c>
      <c r="DE17" s="624"/>
      <c r="DF17" s="624"/>
      <c r="DG17" s="624"/>
      <c r="DH17" s="624"/>
      <c r="DI17" s="624"/>
      <c r="DJ17" s="624"/>
      <c r="DK17" s="624"/>
      <c r="DL17" s="624"/>
      <c r="DM17" s="624"/>
      <c r="DN17" s="624"/>
      <c r="DO17" s="624"/>
      <c r="DP17" s="625"/>
      <c r="DQ17" s="632">
        <v>2152105</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957245</v>
      </c>
      <c r="S18" s="624"/>
      <c r="T18" s="624"/>
      <c r="U18" s="624"/>
      <c r="V18" s="624"/>
      <c r="W18" s="624"/>
      <c r="X18" s="624"/>
      <c r="Y18" s="625"/>
      <c r="Z18" s="626">
        <v>4.7</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155361</v>
      </c>
      <c r="BH19" s="624"/>
      <c r="BI19" s="624"/>
      <c r="BJ19" s="624"/>
      <c r="BK19" s="624"/>
      <c r="BL19" s="624"/>
      <c r="BM19" s="624"/>
      <c r="BN19" s="625"/>
      <c r="BO19" s="626">
        <v>3.4</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13751749</v>
      </c>
      <c r="S20" s="624"/>
      <c r="T20" s="624"/>
      <c r="U20" s="624"/>
      <c r="V20" s="624"/>
      <c r="W20" s="624"/>
      <c r="X20" s="624"/>
      <c r="Y20" s="625"/>
      <c r="Z20" s="626">
        <v>68.099999999999994</v>
      </c>
      <c r="AA20" s="626"/>
      <c r="AB20" s="626"/>
      <c r="AC20" s="626"/>
      <c r="AD20" s="627">
        <v>12639142</v>
      </c>
      <c r="AE20" s="627"/>
      <c r="AF20" s="627"/>
      <c r="AG20" s="627"/>
      <c r="AH20" s="627"/>
      <c r="AI20" s="627"/>
      <c r="AJ20" s="627"/>
      <c r="AK20" s="627"/>
      <c r="AL20" s="628">
        <v>99.5</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155361</v>
      </c>
      <c r="BH20" s="624"/>
      <c r="BI20" s="624"/>
      <c r="BJ20" s="624"/>
      <c r="BK20" s="624"/>
      <c r="BL20" s="624"/>
      <c r="BM20" s="624"/>
      <c r="BN20" s="625"/>
      <c r="BO20" s="626">
        <v>3.4</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19501903</v>
      </c>
      <c r="CS20" s="624"/>
      <c r="CT20" s="624"/>
      <c r="CU20" s="624"/>
      <c r="CV20" s="624"/>
      <c r="CW20" s="624"/>
      <c r="CX20" s="624"/>
      <c r="CY20" s="625"/>
      <c r="CZ20" s="626">
        <v>100</v>
      </c>
      <c r="DA20" s="626"/>
      <c r="DB20" s="626"/>
      <c r="DC20" s="626"/>
      <c r="DD20" s="632">
        <v>2036142</v>
      </c>
      <c r="DE20" s="624"/>
      <c r="DF20" s="624"/>
      <c r="DG20" s="624"/>
      <c r="DH20" s="624"/>
      <c r="DI20" s="624"/>
      <c r="DJ20" s="624"/>
      <c r="DK20" s="624"/>
      <c r="DL20" s="624"/>
      <c r="DM20" s="624"/>
      <c r="DN20" s="624"/>
      <c r="DO20" s="624"/>
      <c r="DP20" s="625"/>
      <c r="DQ20" s="632">
        <v>14627182</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6685</v>
      </c>
      <c r="S21" s="624"/>
      <c r="T21" s="624"/>
      <c r="U21" s="624"/>
      <c r="V21" s="624"/>
      <c r="W21" s="624"/>
      <c r="X21" s="624"/>
      <c r="Y21" s="625"/>
      <c r="Z21" s="626">
        <v>0</v>
      </c>
      <c r="AA21" s="626"/>
      <c r="AB21" s="626"/>
      <c r="AC21" s="626"/>
      <c r="AD21" s="627">
        <v>6685</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268197</v>
      </c>
      <c r="S22" s="624"/>
      <c r="T22" s="624"/>
      <c r="U22" s="624"/>
      <c r="V22" s="624"/>
      <c r="W22" s="624"/>
      <c r="X22" s="624"/>
      <c r="Y22" s="625"/>
      <c r="Z22" s="626">
        <v>1.3</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276641</v>
      </c>
      <c r="S23" s="624"/>
      <c r="T23" s="624"/>
      <c r="U23" s="624"/>
      <c r="V23" s="624"/>
      <c r="W23" s="624"/>
      <c r="X23" s="624"/>
      <c r="Y23" s="625"/>
      <c r="Z23" s="626">
        <v>1.4</v>
      </c>
      <c r="AA23" s="626"/>
      <c r="AB23" s="626"/>
      <c r="AC23" s="626"/>
      <c r="AD23" s="627">
        <v>18185</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155361</v>
      </c>
      <c r="BH23" s="624"/>
      <c r="BI23" s="624"/>
      <c r="BJ23" s="624"/>
      <c r="BK23" s="624"/>
      <c r="BL23" s="624"/>
      <c r="BM23" s="624"/>
      <c r="BN23" s="625"/>
      <c r="BO23" s="626">
        <v>3.4</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86928</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8234904</v>
      </c>
      <c r="CS24" s="613"/>
      <c r="CT24" s="613"/>
      <c r="CU24" s="613"/>
      <c r="CV24" s="613"/>
      <c r="CW24" s="613"/>
      <c r="CX24" s="613"/>
      <c r="CY24" s="614"/>
      <c r="CZ24" s="650">
        <v>42.2</v>
      </c>
      <c r="DA24" s="651"/>
      <c r="DB24" s="651"/>
      <c r="DC24" s="652"/>
      <c r="DD24" s="649">
        <v>5805733</v>
      </c>
      <c r="DE24" s="613"/>
      <c r="DF24" s="613"/>
      <c r="DG24" s="613"/>
      <c r="DH24" s="613"/>
      <c r="DI24" s="613"/>
      <c r="DJ24" s="613"/>
      <c r="DK24" s="614"/>
      <c r="DL24" s="649">
        <v>5653451</v>
      </c>
      <c r="DM24" s="613"/>
      <c r="DN24" s="613"/>
      <c r="DO24" s="613"/>
      <c r="DP24" s="613"/>
      <c r="DQ24" s="613"/>
      <c r="DR24" s="613"/>
      <c r="DS24" s="613"/>
      <c r="DT24" s="613"/>
      <c r="DU24" s="613"/>
      <c r="DV24" s="614"/>
      <c r="DW24" s="617">
        <v>41.9</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1976247</v>
      </c>
      <c r="S25" s="624"/>
      <c r="T25" s="624"/>
      <c r="U25" s="624"/>
      <c r="V25" s="624"/>
      <c r="W25" s="624"/>
      <c r="X25" s="624"/>
      <c r="Y25" s="625"/>
      <c r="Z25" s="626">
        <v>9.8000000000000007</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2842304</v>
      </c>
      <c r="CS25" s="655"/>
      <c r="CT25" s="655"/>
      <c r="CU25" s="655"/>
      <c r="CV25" s="655"/>
      <c r="CW25" s="655"/>
      <c r="CX25" s="655"/>
      <c r="CY25" s="656"/>
      <c r="CZ25" s="657">
        <v>14.6</v>
      </c>
      <c r="DA25" s="658"/>
      <c r="DB25" s="658"/>
      <c r="DC25" s="659"/>
      <c r="DD25" s="632">
        <v>2616375</v>
      </c>
      <c r="DE25" s="655"/>
      <c r="DF25" s="655"/>
      <c r="DG25" s="655"/>
      <c r="DH25" s="655"/>
      <c r="DI25" s="655"/>
      <c r="DJ25" s="655"/>
      <c r="DK25" s="656"/>
      <c r="DL25" s="632">
        <v>2546966</v>
      </c>
      <c r="DM25" s="655"/>
      <c r="DN25" s="655"/>
      <c r="DO25" s="655"/>
      <c r="DP25" s="655"/>
      <c r="DQ25" s="655"/>
      <c r="DR25" s="655"/>
      <c r="DS25" s="655"/>
      <c r="DT25" s="655"/>
      <c r="DU25" s="655"/>
      <c r="DV25" s="656"/>
      <c r="DW25" s="628">
        <v>18.899999999999999</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1784862</v>
      </c>
      <c r="CS26" s="624"/>
      <c r="CT26" s="624"/>
      <c r="CU26" s="624"/>
      <c r="CV26" s="624"/>
      <c r="CW26" s="624"/>
      <c r="CX26" s="624"/>
      <c r="CY26" s="625"/>
      <c r="CZ26" s="657">
        <v>9.1999999999999993</v>
      </c>
      <c r="DA26" s="658"/>
      <c r="DB26" s="658"/>
      <c r="DC26" s="659"/>
      <c r="DD26" s="632">
        <v>1578279</v>
      </c>
      <c r="DE26" s="624"/>
      <c r="DF26" s="624"/>
      <c r="DG26" s="624"/>
      <c r="DH26" s="624"/>
      <c r="DI26" s="624"/>
      <c r="DJ26" s="624"/>
      <c r="DK26" s="625"/>
      <c r="DL26" s="632" t="s">
        <v>275</v>
      </c>
      <c r="DM26" s="624"/>
      <c r="DN26" s="624"/>
      <c r="DO26" s="624"/>
      <c r="DP26" s="624"/>
      <c r="DQ26" s="624"/>
      <c r="DR26" s="624"/>
      <c r="DS26" s="624"/>
      <c r="DT26" s="624"/>
      <c r="DU26" s="624"/>
      <c r="DV26" s="625"/>
      <c r="DW26" s="628" t="s">
        <v>275</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1095062</v>
      </c>
      <c r="S27" s="624"/>
      <c r="T27" s="624"/>
      <c r="U27" s="624"/>
      <c r="V27" s="624"/>
      <c r="W27" s="624"/>
      <c r="X27" s="624"/>
      <c r="Y27" s="625"/>
      <c r="Z27" s="626">
        <v>5.4</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4551962</v>
      </c>
      <c r="BH27" s="624"/>
      <c r="BI27" s="624"/>
      <c r="BJ27" s="624"/>
      <c r="BK27" s="624"/>
      <c r="BL27" s="624"/>
      <c r="BM27" s="624"/>
      <c r="BN27" s="625"/>
      <c r="BO27" s="626">
        <v>100</v>
      </c>
      <c r="BP27" s="626"/>
      <c r="BQ27" s="626"/>
      <c r="BR27" s="626"/>
      <c r="BS27" s="632">
        <v>58662</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3204629</v>
      </c>
      <c r="CS27" s="655"/>
      <c r="CT27" s="655"/>
      <c r="CU27" s="655"/>
      <c r="CV27" s="655"/>
      <c r="CW27" s="655"/>
      <c r="CX27" s="655"/>
      <c r="CY27" s="656"/>
      <c r="CZ27" s="657">
        <v>16.399999999999999</v>
      </c>
      <c r="DA27" s="658"/>
      <c r="DB27" s="658"/>
      <c r="DC27" s="659"/>
      <c r="DD27" s="632">
        <v>1037253</v>
      </c>
      <c r="DE27" s="655"/>
      <c r="DF27" s="655"/>
      <c r="DG27" s="655"/>
      <c r="DH27" s="655"/>
      <c r="DI27" s="655"/>
      <c r="DJ27" s="655"/>
      <c r="DK27" s="656"/>
      <c r="DL27" s="632">
        <v>954380</v>
      </c>
      <c r="DM27" s="655"/>
      <c r="DN27" s="655"/>
      <c r="DO27" s="655"/>
      <c r="DP27" s="655"/>
      <c r="DQ27" s="655"/>
      <c r="DR27" s="655"/>
      <c r="DS27" s="655"/>
      <c r="DT27" s="655"/>
      <c r="DU27" s="655"/>
      <c r="DV27" s="656"/>
      <c r="DW27" s="628">
        <v>7.1</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73251</v>
      </c>
      <c r="S28" s="624"/>
      <c r="T28" s="624"/>
      <c r="U28" s="624"/>
      <c r="V28" s="624"/>
      <c r="W28" s="624"/>
      <c r="X28" s="624"/>
      <c r="Y28" s="625"/>
      <c r="Z28" s="626">
        <v>0.4</v>
      </c>
      <c r="AA28" s="626"/>
      <c r="AB28" s="626"/>
      <c r="AC28" s="626"/>
      <c r="AD28" s="627">
        <v>4400</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2187971</v>
      </c>
      <c r="CS28" s="624"/>
      <c r="CT28" s="624"/>
      <c r="CU28" s="624"/>
      <c r="CV28" s="624"/>
      <c r="CW28" s="624"/>
      <c r="CX28" s="624"/>
      <c r="CY28" s="625"/>
      <c r="CZ28" s="657">
        <v>11.2</v>
      </c>
      <c r="DA28" s="658"/>
      <c r="DB28" s="658"/>
      <c r="DC28" s="659"/>
      <c r="DD28" s="632">
        <v>2152105</v>
      </c>
      <c r="DE28" s="624"/>
      <c r="DF28" s="624"/>
      <c r="DG28" s="624"/>
      <c r="DH28" s="624"/>
      <c r="DI28" s="624"/>
      <c r="DJ28" s="624"/>
      <c r="DK28" s="625"/>
      <c r="DL28" s="632">
        <v>2152105</v>
      </c>
      <c r="DM28" s="624"/>
      <c r="DN28" s="624"/>
      <c r="DO28" s="624"/>
      <c r="DP28" s="624"/>
      <c r="DQ28" s="624"/>
      <c r="DR28" s="624"/>
      <c r="DS28" s="624"/>
      <c r="DT28" s="624"/>
      <c r="DU28" s="624"/>
      <c r="DV28" s="625"/>
      <c r="DW28" s="628">
        <v>15.9</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14317</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2187803</v>
      </c>
      <c r="CS29" s="655"/>
      <c r="CT29" s="655"/>
      <c r="CU29" s="655"/>
      <c r="CV29" s="655"/>
      <c r="CW29" s="655"/>
      <c r="CX29" s="655"/>
      <c r="CY29" s="656"/>
      <c r="CZ29" s="657">
        <v>11.2</v>
      </c>
      <c r="DA29" s="658"/>
      <c r="DB29" s="658"/>
      <c r="DC29" s="659"/>
      <c r="DD29" s="632">
        <v>2151937</v>
      </c>
      <c r="DE29" s="655"/>
      <c r="DF29" s="655"/>
      <c r="DG29" s="655"/>
      <c r="DH29" s="655"/>
      <c r="DI29" s="655"/>
      <c r="DJ29" s="655"/>
      <c r="DK29" s="656"/>
      <c r="DL29" s="632">
        <v>2151937</v>
      </c>
      <c r="DM29" s="655"/>
      <c r="DN29" s="655"/>
      <c r="DO29" s="655"/>
      <c r="DP29" s="655"/>
      <c r="DQ29" s="655"/>
      <c r="DR29" s="655"/>
      <c r="DS29" s="655"/>
      <c r="DT29" s="655"/>
      <c r="DU29" s="655"/>
      <c r="DV29" s="656"/>
      <c r="DW29" s="628">
        <v>15.9</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230047</v>
      </c>
      <c r="S30" s="624"/>
      <c r="T30" s="624"/>
      <c r="U30" s="624"/>
      <c r="V30" s="624"/>
      <c r="W30" s="624"/>
      <c r="X30" s="624"/>
      <c r="Y30" s="625"/>
      <c r="Z30" s="626">
        <v>1.1000000000000001</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98.9</v>
      </c>
      <c r="BH30" s="682"/>
      <c r="BI30" s="682"/>
      <c r="BJ30" s="682"/>
      <c r="BK30" s="682"/>
      <c r="BL30" s="682"/>
      <c r="BM30" s="618">
        <v>93.1</v>
      </c>
      <c r="BN30" s="682"/>
      <c r="BO30" s="682"/>
      <c r="BP30" s="682"/>
      <c r="BQ30" s="683"/>
      <c r="BR30" s="681">
        <v>98.7</v>
      </c>
      <c r="BS30" s="682"/>
      <c r="BT30" s="682"/>
      <c r="BU30" s="682"/>
      <c r="BV30" s="682"/>
      <c r="BW30" s="682"/>
      <c r="BX30" s="618">
        <v>93.1</v>
      </c>
      <c r="BY30" s="682"/>
      <c r="BZ30" s="682"/>
      <c r="CA30" s="682"/>
      <c r="CB30" s="683"/>
      <c r="CD30" s="686"/>
      <c r="CE30" s="687"/>
      <c r="CF30" s="637" t="s">
        <v>289</v>
      </c>
      <c r="CG30" s="638"/>
      <c r="CH30" s="638"/>
      <c r="CI30" s="638"/>
      <c r="CJ30" s="638"/>
      <c r="CK30" s="638"/>
      <c r="CL30" s="638"/>
      <c r="CM30" s="638"/>
      <c r="CN30" s="638"/>
      <c r="CO30" s="638"/>
      <c r="CP30" s="638"/>
      <c r="CQ30" s="639"/>
      <c r="CR30" s="623">
        <v>1996360</v>
      </c>
      <c r="CS30" s="624"/>
      <c r="CT30" s="624"/>
      <c r="CU30" s="624"/>
      <c r="CV30" s="624"/>
      <c r="CW30" s="624"/>
      <c r="CX30" s="624"/>
      <c r="CY30" s="625"/>
      <c r="CZ30" s="657">
        <v>10.199999999999999</v>
      </c>
      <c r="DA30" s="658"/>
      <c r="DB30" s="658"/>
      <c r="DC30" s="659"/>
      <c r="DD30" s="632">
        <v>1964204</v>
      </c>
      <c r="DE30" s="624"/>
      <c r="DF30" s="624"/>
      <c r="DG30" s="624"/>
      <c r="DH30" s="624"/>
      <c r="DI30" s="624"/>
      <c r="DJ30" s="624"/>
      <c r="DK30" s="625"/>
      <c r="DL30" s="632">
        <v>1964204</v>
      </c>
      <c r="DM30" s="624"/>
      <c r="DN30" s="624"/>
      <c r="DO30" s="624"/>
      <c r="DP30" s="624"/>
      <c r="DQ30" s="624"/>
      <c r="DR30" s="624"/>
      <c r="DS30" s="624"/>
      <c r="DT30" s="624"/>
      <c r="DU30" s="624"/>
      <c r="DV30" s="625"/>
      <c r="DW30" s="628">
        <v>14.5</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520483</v>
      </c>
      <c r="S31" s="624"/>
      <c r="T31" s="624"/>
      <c r="U31" s="624"/>
      <c r="V31" s="624"/>
      <c r="W31" s="624"/>
      <c r="X31" s="624"/>
      <c r="Y31" s="625"/>
      <c r="Z31" s="626">
        <v>2.6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99.3</v>
      </c>
      <c r="BH31" s="655"/>
      <c r="BI31" s="655"/>
      <c r="BJ31" s="655"/>
      <c r="BK31" s="655"/>
      <c r="BL31" s="655"/>
      <c r="BM31" s="629">
        <v>95.3</v>
      </c>
      <c r="BN31" s="679"/>
      <c r="BO31" s="679"/>
      <c r="BP31" s="679"/>
      <c r="BQ31" s="680"/>
      <c r="BR31" s="678">
        <v>99.1</v>
      </c>
      <c r="BS31" s="655"/>
      <c r="BT31" s="655"/>
      <c r="BU31" s="655"/>
      <c r="BV31" s="655"/>
      <c r="BW31" s="655"/>
      <c r="BX31" s="629">
        <v>95</v>
      </c>
      <c r="BY31" s="679"/>
      <c r="BZ31" s="679"/>
      <c r="CA31" s="679"/>
      <c r="CB31" s="680"/>
      <c r="CD31" s="686"/>
      <c r="CE31" s="687"/>
      <c r="CF31" s="637" t="s">
        <v>293</v>
      </c>
      <c r="CG31" s="638"/>
      <c r="CH31" s="638"/>
      <c r="CI31" s="638"/>
      <c r="CJ31" s="638"/>
      <c r="CK31" s="638"/>
      <c r="CL31" s="638"/>
      <c r="CM31" s="638"/>
      <c r="CN31" s="638"/>
      <c r="CO31" s="638"/>
      <c r="CP31" s="638"/>
      <c r="CQ31" s="639"/>
      <c r="CR31" s="623">
        <v>191443</v>
      </c>
      <c r="CS31" s="655"/>
      <c r="CT31" s="655"/>
      <c r="CU31" s="655"/>
      <c r="CV31" s="655"/>
      <c r="CW31" s="655"/>
      <c r="CX31" s="655"/>
      <c r="CY31" s="656"/>
      <c r="CZ31" s="657">
        <v>1</v>
      </c>
      <c r="DA31" s="658"/>
      <c r="DB31" s="658"/>
      <c r="DC31" s="659"/>
      <c r="DD31" s="632">
        <v>187733</v>
      </c>
      <c r="DE31" s="655"/>
      <c r="DF31" s="655"/>
      <c r="DG31" s="655"/>
      <c r="DH31" s="655"/>
      <c r="DI31" s="655"/>
      <c r="DJ31" s="655"/>
      <c r="DK31" s="656"/>
      <c r="DL31" s="632">
        <v>187733</v>
      </c>
      <c r="DM31" s="655"/>
      <c r="DN31" s="655"/>
      <c r="DO31" s="655"/>
      <c r="DP31" s="655"/>
      <c r="DQ31" s="655"/>
      <c r="DR31" s="655"/>
      <c r="DS31" s="655"/>
      <c r="DT31" s="655"/>
      <c r="DU31" s="655"/>
      <c r="DV31" s="656"/>
      <c r="DW31" s="628">
        <v>1.4</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204861</v>
      </c>
      <c r="S32" s="624"/>
      <c r="T32" s="624"/>
      <c r="U32" s="624"/>
      <c r="V32" s="624"/>
      <c r="W32" s="624"/>
      <c r="X32" s="624"/>
      <c r="Y32" s="625"/>
      <c r="Z32" s="626">
        <v>1</v>
      </c>
      <c r="AA32" s="626"/>
      <c r="AB32" s="626"/>
      <c r="AC32" s="626"/>
      <c r="AD32" s="627">
        <v>36093</v>
      </c>
      <c r="AE32" s="627"/>
      <c r="AF32" s="627"/>
      <c r="AG32" s="627"/>
      <c r="AH32" s="627"/>
      <c r="AI32" s="627"/>
      <c r="AJ32" s="627"/>
      <c r="AK32" s="627"/>
      <c r="AL32" s="628">
        <v>0.3</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98.4</v>
      </c>
      <c r="BH32" s="691"/>
      <c r="BI32" s="691"/>
      <c r="BJ32" s="691"/>
      <c r="BK32" s="691"/>
      <c r="BL32" s="691"/>
      <c r="BM32" s="692">
        <v>90.6</v>
      </c>
      <c r="BN32" s="691"/>
      <c r="BO32" s="691"/>
      <c r="BP32" s="691"/>
      <c r="BQ32" s="693"/>
      <c r="BR32" s="690">
        <v>98.4</v>
      </c>
      <c r="BS32" s="691"/>
      <c r="BT32" s="691"/>
      <c r="BU32" s="691"/>
      <c r="BV32" s="691"/>
      <c r="BW32" s="691"/>
      <c r="BX32" s="692">
        <v>90.9</v>
      </c>
      <c r="BY32" s="691"/>
      <c r="BZ32" s="691"/>
      <c r="CA32" s="691"/>
      <c r="CB32" s="693"/>
      <c r="CD32" s="688"/>
      <c r="CE32" s="689"/>
      <c r="CF32" s="637" t="s">
        <v>296</v>
      </c>
      <c r="CG32" s="638"/>
      <c r="CH32" s="638"/>
      <c r="CI32" s="638"/>
      <c r="CJ32" s="638"/>
      <c r="CK32" s="638"/>
      <c r="CL32" s="638"/>
      <c r="CM32" s="638"/>
      <c r="CN32" s="638"/>
      <c r="CO32" s="638"/>
      <c r="CP32" s="638"/>
      <c r="CQ32" s="639"/>
      <c r="CR32" s="623">
        <v>168</v>
      </c>
      <c r="CS32" s="624"/>
      <c r="CT32" s="624"/>
      <c r="CU32" s="624"/>
      <c r="CV32" s="624"/>
      <c r="CW32" s="624"/>
      <c r="CX32" s="624"/>
      <c r="CY32" s="625"/>
      <c r="CZ32" s="657">
        <v>0</v>
      </c>
      <c r="DA32" s="658"/>
      <c r="DB32" s="658"/>
      <c r="DC32" s="659"/>
      <c r="DD32" s="632">
        <v>168</v>
      </c>
      <c r="DE32" s="624"/>
      <c r="DF32" s="624"/>
      <c r="DG32" s="624"/>
      <c r="DH32" s="624"/>
      <c r="DI32" s="624"/>
      <c r="DJ32" s="624"/>
      <c r="DK32" s="625"/>
      <c r="DL32" s="632">
        <v>168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1690143</v>
      </c>
      <c r="S33" s="624"/>
      <c r="T33" s="624"/>
      <c r="U33" s="624"/>
      <c r="V33" s="624"/>
      <c r="W33" s="624"/>
      <c r="X33" s="624"/>
      <c r="Y33" s="625"/>
      <c r="Z33" s="626">
        <v>8.4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9223323</v>
      </c>
      <c r="CS33" s="655"/>
      <c r="CT33" s="655"/>
      <c r="CU33" s="655"/>
      <c r="CV33" s="655"/>
      <c r="CW33" s="655"/>
      <c r="CX33" s="655"/>
      <c r="CY33" s="656"/>
      <c r="CZ33" s="657">
        <v>47.3</v>
      </c>
      <c r="DA33" s="658"/>
      <c r="DB33" s="658"/>
      <c r="DC33" s="659"/>
      <c r="DD33" s="632">
        <v>7476615</v>
      </c>
      <c r="DE33" s="655"/>
      <c r="DF33" s="655"/>
      <c r="DG33" s="655"/>
      <c r="DH33" s="655"/>
      <c r="DI33" s="655"/>
      <c r="DJ33" s="655"/>
      <c r="DK33" s="656"/>
      <c r="DL33" s="632">
        <v>6549364</v>
      </c>
      <c r="DM33" s="655"/>
      <c r="DN33" s="655"/>
      <c r="DO33" s="655"/>
      <c r="DP33" s="655"/>
      <c r="DQ33" s="655"/>
      <c r="DR33" s="655"/>
      <c r="DS33" s="655"/>
      <c r="DT33" s="655"/>
      <c r="DU33" s="655"/>
      <c r="DV33" s="656"/>
      <c r="DW33" s="628">
        <v>48.5</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2525830</v>
      </c>
      <c r="CS34" s="624"/>
      <c r="CT34" s="624"/>
      <c r="CU34" s="624"/>
      <c r="CV34" s="624"/>
      <c r="CW34" s="624"/>
      <c r="CX34" s="624"/>
      <c r="CY34" s="625"/>
      <c r="CZ34" s="657">
        <v>13</v>
      </c>
      <c r="DA34" s="658"/>
      <c r="DB34" s="658"/>
      <c r="DC34" s="659"/>
      <c r="DD34" s="632">
        <v>2114155</v>
      </c>
      <c r="DE34" s="624"/>
      <c r="DF34" s="624"/>
      <c r="DG34" s="624"/>
      <c r="DH34" s="624"/>
      <c r="DI34" s="624"/>
      <c r="DJ34" s="624"/>
      <c r="DK34" s="625"/>
      <c r="DL34" s="632">
        <v>1908999</v>
      </c>
      <c r="DM34" s="624"/>
      <c r="DN34" s="624"/>
      <c r="DO34" s="624"/>
      <c r="DP34" s="624"/>
      <c r="DQ34" s="624"/>
      <c r="DR34" s="624"/>
      <c r="DS34" s="624"/>
      <c r="DT34" s="624"/>
      <c r="DU34" s="624"/>
      <c r="DV34" s="625"/>
      <c r="DW34" s="628">
        <v>14.1</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801643</v>
      </c>
      <c r="S35" s="624"/>
      <c r="T35" s="624"/>
      <c r="U35" s="624"/>
      <c r="V35" s="624"/>
      <c r="W35" s="624"/>
      <c r="X35" s="624"/>
      <c r="Y35" s="625"/>
      <c r="Z35" s="626">
        <v>4</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3856927</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35246</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96869</v>
      </c>
      <c r="CS35" s="655"/>
      <c r="CT35" s="655"/>
      <c r="CU35" s="655"/>
      <c r="CV35" s="655"/>
      <c r="CW35" s="655"/>
      <c r="CX35" s="655"/>
      <c r="CY35" s="656"/>
      <c r="CZ35" s="657">
        <v>0.5</v>
      </c>
      <c r="DA35" s="658"/>
      <c r="DB35" s="658"/>
      <c r="DC35" s="659"/>
      <c r="DD35" s="632">
        <v>80371</v>
      </c>
      <c r="DE35" s="655"/>
      <c r="DF35" s="655"/>
      <c r="DG35" s="655"/>
      <c r="DH35" s="655"/>
      <c r="DI35" s="655"/>
      <c r="DJ35" s="655"/>
      <c r="DK35" s="656"/>
      <c r="DL35" s="632">
        <v>80371</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20194611</v>
      </c>
      <c r="S36" s="696"/>
      <c r="T36" s="696"/>
      <c r="U36" s="696"/>
      <c r="V36" s="696"/>
      <c r="W36" s="696"/>
      <c r="X36" s="696"/>
      <c r="Y36" s="697"/>
      <c r="Z36" s="698">
        <v>100</v>
      </c>
      <c r="AA36" s="698"/>
      <c r="AB36" s="698"/>
      <c r="AC36" s="698"/>
      <c r="AD36" s="699">
        <v>12704505</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1137380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-66769</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3016985</v>
      </c>
      <c r="CS36" s="624"/>
      <c r="CT36" s="624"/>
      <c r="CU36" s="624"/>
      <c r="CV36" s="624"/>
      <c r="CW36" s="624"/>
      <c r="CX36" s="624"/>
      <c r="CY36" s="625"/>
      <c r="CZ36" s="657">
        <v>15.5</v>
      </c>
      <c r="DA36" s="658"/>
      <c r="DB36" s="658"/>
      <c r="DC36" s="659"/>
      <c r="DD36" s="632">
        <v>2125098</v>
      </c>
      <c r="DE36" s="624"/>
      <c r="DF36" s="624"/>
      <c r="DG36" s="624"/>
      <c r="DH36" s="624"/>
      <c r="DI36" s="624"/>
      <c r="DJ36" s="624"/>
      <c r="DK36" s="625"/>
      <c r="DL36" s="632">
        <v>1798076</v>
      </c>
      <c r="DM36" s="624"/>
      <c r="DN36" s="624"/>
      <c r="DO36" s="624"/>
      <c r="DP36" s="624"/>
      <c r="DQ36" s="624"/>
      <c r="DR36" s="624"/>
      <c r="DS36" s="624"/>
      <c r="DT36" s="624"/>
      <c r="DU36" s="624"/>
      <c r="DV36" s="625"/>
      <c r="DW36" s="628">
        <v>13.3</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537906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5969</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1501500</v>
      </c>
      <c r="CS37" s="655"/>
      <c r="CT37" s="655"/>
      <c r="CU37" s="655"/>
      <c r="CV37" s="655"/>
      <c r="CW37" s="655"/>
      <c r="CX37" s="655"/>
      <c r="CY37" s="656"/>
      <c r="CZ37" s="657">
        <v>7.7</v>
      </c>
      <c r="DA37" s="658"/>
      <c r="DB37" s="658"/>
      <c r="DC37" s="659"/>
      <c r="DD37" s="632">
        <v>1036800</v>
      </c>
      <c r="DE37" s="655"/>
      <c r="DF37" s="655"/>
      <c r="DG37" s="655"/>
      <c r="DH37" s="655"/>
      <c r="DI37" s="655"/>
      <c r="DJ37" s="655"/>
      <c r="DK37" s="656"/>
      <c r="DL37" s="632">
        <v>1011254</v>
      </c>
      <c r="DM37" s="655"/>
      <c r="DN37" s="655"/>
      <c r="DO37" s="655"/>
      <c r="DP37" s="655"/>
      <c r="DQ37" s="655"/>
      <c r="DR37" s="655"/>
      <c r="DS37" s="655"/>
      <c r="DT37" s="655"/>
      <c r="DU37" s="655"/>
      <c r="DV37" s="656"/>
      <c r="DW37" s="628">
        <v>7.5</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206195</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9504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3246304</v>
      </c>
      <c r="CS38" s="624"/>
      <c r="CT38" s="624"/>
      <c r="CU38" s="624"/>
      <c r="CV38" s="624"/>
      <c r="CW38" s="624"/>
      <c r="CX38" s="624"/>
      <c r="CY38" s="625"/>
      <c r="CZ38" s="657">
        <v>16.600000000000001</v>
      </c>
      <c r="DA38" s="658"/>
      <c r="DB38" s="658"/>
      <c r="DC38" s="659"/>
      <c r="DD38" s="632">
        <v>2928865</v>
      </c>
      <c r="DE38" s="624"/>
      <c r="DF38" s="624"/>
      <c r="DG38" s="624"/>
      <c r="DH38" s="624"/>
      <c r="DI38" s="624"/>
      <c r="DJ38" s="624"/>
      <c r="DK38" s="625"/>
      <c r="DL38" s="632">
        <v>2761918</v>
      </c>
      <c r="DM38" s="624"/>
      <c r="DN38" s="624"/>
      <c r="DO38" s="624"/>
      <c r="DP38" s="624"/>
      <c r="DQ38" s="624"/>
      <c r="DR38" s="624"/>
      <c r="DS38" s="624"/>
      <c r="DT38" s="624"/>
      <c r="DU38" s="624"/>
      <c r="DV38" s="625"/>
      <c r="DW38" s="628">
        <v>20.399999999999999</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v>47638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204747</v>
      </c>
      <c r="CS39" s="655"/>
      <c r="CT39" s="655"/>
      <c r="CU39" s="655"/>
      <c r="CV39" s="655"/>
      <c r="CW39" s="655"/>
      <c r="CX39" s="655"/>
      <c r="CY39" s="656"/>
      <c r="CZ39" s="657">
        <v>1</v>
      </c>
      <c r="DA39" s="658"/>
      <c r="DB39" s="658"/>
      <c r="DC39" s="659"/>
      <c r="DD39" s="632">
        <v>161030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391191</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110</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132588</v>
      </c>
      <c r="CS40" s="624"/>
      <c r="CT40" s="624"/>
      <c r="CU40" s="624"/>
      <c r="CV40" s="624"/>
      <c r="CW40" s="624"/>
      <c r="CX40" s="624"/>
      <c r="CY40" s="625"/>
      <c r="CZ40" s="657">
        <v>0.7</v>
      </c>
      <c r="DA40" s="658"/>
      <c r="DB40" s="658"/>
      <c r="DC40" s="659"/>
      <c r="DD40" s="632">
        <v>67096</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1536617</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375</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275</v>
      </c>
      <c r="CS41" s="655"/>
      <c r="CT41" s="655"/>
      <c r="CU41" s="655"/>
      <c r="CV41" s="655"/>
      <c r="CW41" s="655"/>
      <c r="CX41" s="655"/>
      <c r="CY41" s="656"/>
      <c r="CZ41" s="657" t="s">
        <v>275</v>
      </c>
      <c r="DA41" s="658"/>
      <c r="DB41" s="658"/>
      <c r="DC41" s="659"/>
      <c r="DD41" s="632" t="s">
        <v>275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2043676</v>
      </c>
      <c r="CS42" s="624"/>
      <c r="CT42" s="624"/>
      <c r="CU42" s="624"/>
      <c r="CV42" s="624"/>
      <c r="CW42" s="624"/>
      <c r="CX42" s="624"/>
      <c r="CY42" s="625"/>
      <c r="CZ42" s="657">
        <v>10.5</v>
      </c>
      <c r="DA42" s="706"/>
      <c r="DB42" s="706"/>
      <c r="DC42" s="707"/>
      <c r="DD42" s="632">
        <v>1344834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82023</v>
      </c>
      <c r="CS43" s="655"/>
      <c r="CT43" s="655"/>
      <c r="CU43" s="655"/>
      <c r="CV43" s="655"/>
      <c r="CW43" s="655"/>
      <c r="CX43" s="655"/>
      <c r="CY43" s="656"/>
      <c r="CZ43" s="657">
        <v>0.4</v>
      </c>
      <c r="DA43" s="658"/>
      <c r="DB43" s="658"/>
      <c r="DC43" s="659"/>
      <c r="DD43" s="632">
        <v>79700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2036142</v>
      </c>
      <c r="CS44" s="624"/>
      <c r="CT44" s="624"/>
      <c r="CU44" s="624"/>
      <c r="CV44" s="624"/>
      <c r="CW44" s="624"/>
      <c r="CX44" s="624"/>
      <c r="CY44" s="625"/>
      <c r="CZ44" s="657">
        <v>10.4</v>
      </c>
      <c r="DA44" s="706"/>
      <c r="DB44" s="706"/>
      <c r="DC44" s="707"/>
      <c r="DD44" s="632">
        <v>1337448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192248</v>
      </c>
      <c r="CS45" s="655"/>
      <c r="CT45" s="655"/>
      <c r="CU45" s="655"/>
      <c r="CV45" s="655"/>
      <c r="CW45" s="655"/>
      <c r="CX45" s="655"/>
      <c r="CY45" s="656"/>
      <c r="CZ45" s="657">
        <v>1</v>
      </c>
      <c r="DA45" s="658"/>
      <c r="DB45" s="658"/>
      <c r="DC45" s="659"/>
      <c r="DD45" s="632">
        <v>38152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1716178</v>
      </c>
      <c r="CS46" s="624"/>
      <c r="CT46" s="624"/>
      <c r="CU46" s="624"/>
      <c r="CV46" s="624"/>
      <c r="CW46" s="624"/>
      <c r="CX46" s="624"/>
      <c r="CY46" s="625"/>
      <c r="CZ46" s="657">
        <v>8.8000000000000007</v>
      </c>
      <c r="DA46" s="706"/>
      <c r="DB46" s="706"/>
      <c r="DC46" s="707"/>
      <c r="DD46" s="632">
        <v>1220880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7534</v>
      </c>
      <c r="CS47" s="655"/>
      <c r="CT47" s="655"/>
      <c r="CU47" s="655"/>
      <c r="CV47" s="655"/>
      <c r="CW47" s="655"/>
      <c r="CX47" s="655"/>
      <c r="CY47" s="656"/>
      <c r="CZ47" s="657">
        <v>0</v>
      </c>
      <c r="DA47" s="658"/>
      <c r="DB47" s="658"/>
      <c r="DC47" s="659"/>
      <c r="DD47" s="632">
        <v>7386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19501903</v>
      </c>
      <c r="CS49" s="691"/>
      <c r="CT49" s="691"/>
      <c r="CU49" s="691"/>
      <c r="CV49" s="691"/>
      <c r="CW49" s="691"/>
      <c r="CX49" s="691"/>
      <c r="CY49" s="718"/>
      <c r="CZ49" s="719">
        <v>100</v>
      </c>
      <c r="DA49" s="720"/>
      <c r="DB49" s="720"/>
      <c r="DC49" s="721"/>
      <c r="DD49" s="722">
        <v>14627182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20179</v>
      </c>
      <c r="R7" s="753"/>
      <c r="S7" s="753"/>
      <c r="T7" s="753"/>
      <c r="U7" s="753"/>
      <c r="V7" s="753">
        <v>19488</v>
      </c>
      <c r="W7" s="753"/>
      <c r="X7" s="753"/>
      <c r="Y7" s="753"/>
      <c r="Z7" s="753"/>
      <c r="AA7" s="753">
        <v>691</v>
      </c>
      <c r="AB7" s="753"/>
      <c r="AC7" s="753"/>
      <c r="AD7" s="753"/>
      <c r="AE7" s="754"/>
      <c r="AF7" s="755">
        <v>447</v>
      </c>
      <c r="AG7" s="756"/>
      <c r="AH7" s="756"/>
      <c r="AI7" s="756"/>
      <c r="AJ7" s="757"/>
      <c r="AK7" s="792">
        <v>224</v>
      </c>
      <c r="AL7" s="793"/>
      <c r="AM7" s="793"/>
      <c r="AN7" s="793"/>
      <c r="AO7" s="793"/>
      <c r="AP7" s="793">
        <v>18769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558</v>
      </c>
      <c r="BT7" s="797"/>
      <c r="BU7" s="797"/>
      <c r="BV7" s="797"/>
      <c r="BW7" s="797"/>
      <c r="BX7" s="797"/>
      <c r="BY7" s="797"/>
      <c r="BZ7" s="797"/>
      <c r="CA7" s="797"/>
      <c r="CB7" s="797"/>
      <c r="CC7" s="797"/>
      <c r="CD7" s="797"/>
      <c r="CE7" s="797"/>
      <c r="CF7" s="797"/>
      <c r="CG7" s="798"/>
      <c r="CH7" s="789">
        <v>3</v>
      </c>
      <c r="CI7" s="790"/>
      <c r="CJ7" s="790"/>
      <c r="CK7" s="790"/>
      <c r="CL7" s="791"/>
      <c r="CM7" s="789">
        <v>586</v>
      </c>
      <c r="CN7" s="790"/>
      <c r="CO7" s="790"/>
      <c r="CP7" s="790"/>
      <c r="CQ7" s="791"/>
      <c r="CR7" s="789">
        <v>10</v>
      </c>
      <c r="CS7" s="790"/>
      <c r="CT7" s="790"/>
      <c r="CU7" s="790"/>
      <c r="CV7" s="791"/>
      <c r="CW7" s="789" t="s">
        <v>581</v>
      </c>
      <c r="CX7" s="790"/>
      <c r="CY7" s="790"/>
      <c r="CZ7" s="790"/>
      <c r="DA7" s="791"/>
      <c r="DB7" s="789">
        <v>382</v>
      </c>
      <c r="DC7" s="790"/>
      <c r="DD7" s="790"/>
      <c r="DE7" s="790"/>
      <c r="DF7" s="791"/>
      <c r="DG7" s="789">
        <v>200</v>
      </c>
      <c r="DH7" s="790"/>
      <c r="DI7" s="790"/>
      <c r="DJ7" s="790"/>
      <c r="DK7" s="791"/>
      <c r="DL7" s="789" t="s">
        <v>582</v>
      </c>
      <c r="DM7" s="790"/>
      <c r="DN7" s="790"/>
      <c r="DO7" s="790"/>
      <c r="DP7" s="791"/>
      <c r="DQ7" s="789" t="s">
        <v>582</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4</v>
      </c>
      <c r="R8" s="777"/>
      <c r="S8" s="777"/>
      <c r="T8" s="777"/>
      <c r="U8" s="777"/>
      <c r="V8" s="777">
        <v>2</v>
      </c>
      <c r="W8" s="777"/>
      <c r="X8" s="777"/>
      <c r="Y8" s="777"/>
      <c r="Z8" s="777"/>
      <c r="AA8" s="777">
        <v>2</v>
      </c>
      <c r="AB8" s="777"/>
      <c r="AC8" s="777"/>
      <c r="AD8" s="777"/>
      <c r="AE8" s="778"/>
      <c r="AF8" s="779">
        <v>2</v>
      </c>
      <c r="AG8" s="780"/>
      <c r="AH8" s="780"/>
      <c r="AI8" s="780"/>
      <c r="AJ8" s="781"/>
      <c r="AK8" s="782" t="s">
        <v>560</v>
      </c>
      <c r="AL8" s="783"/>
      <c r="AM8" s="783"/>
      <c r="AN8" s="783"/>
      <c r="AO8" s="783"/>
      <c r="AP8" s="783">
        <v>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559</v>
      </c>
      <c r="BT8" s="787"/>
      <c r="BU8" s="787"/>
      <c r="BV8" s="787"/>
      <c r="BW8" s="787"/>
      <c r="BX8" s="787"/>
      <c r="BY8" s="787"/>
      <c r="BZ8" s="787"/>
      <c r="CA8" s="787"/>
      <c r="CB8" s="787"/>
      <c r="CC8" s="787"/>
      <c r="CD8" s="787"/>
      <c r="CE8" s="787"/>
      <c r="CF8" s="787"/>
      <c r="CG8" s="788"/>
      <c r="CH8" s="799">
        <v>-149</v>
      </c>
      <c r="CI8" s="800"/>
      <c r="CJ8" s="800"/>
      <c r="CK8" s="800"/>
      <c r="CL8" s="801"/>
      <c r="CM8" s="799">
        <v>582</v>
      </c>
      <c r="CN8" s="800"/>
      <c r="CO8" s="800"/>
      <c r="CP8" s="800"/>
      <c r="CQ8" s="801"/>
      <c r="CR8" s="799">
        <v>45</v>
      </c>
      <c r="CS8" s="800"/>
      <c r="CT8" s="800"/>
      <c r="CU8" s="800"/>
      <c r="CV8" s="801"/>
      <c r="CW8" s="799">
        <v>21</v>
      </c>
      <c r="CX8" s="800"/>
      <c r="CY8" s="800"/>
      <c r="CZ8" s="800"/>
      <c r="DA8" s="801"/>
      <c r="DB8" s="799" t="s">
        <v>578</v>
      </c>
      <c r="DC8" s="800"/>
      <c r="DD8" s="800"/>
      <c r="DE8" s="800"/>
      <c r="DF8" s="801"/>
      <c r="DG8" s="799" t="s">
        <v>579</v>
      </c>
      <c r="DH8" s="800"/>
      <c r="DI8" s="800"/>
      <c r="DJ8" s="800"/>
      <c r="DK8" s="801"/>
      <c r="DL8" s="799" t="s">
        <v>580</v>
      </c>
      <c r="DM8" s="800"/>
      <c r="DN8" s="800"/>
      <c r="DO8" s="800"/>
      <c r="DP8" s="801"/>
      <c r="DQ8" s="799" t="s">
        <v>580</v>
      </c>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24</v>
      </c>
      <c r="R9" s="777"/>
      <c r="S9" s="777"/>
      <c r="T9" s="777"/>
      <c r="U9" s="777"/>
      <c r="V9" s="777">
        <v>24</v>
      </c>
      <c r="W9" s="777"/>
      <c r="X9" s="777"/>
      <c r="Y9" s="777"/>
      <c r="Z9" s="777"/>
      <c r="AA9" s="777" t="s">
        <v>560</v>
      </c>
      <c r="AB9" s="777"/>
      <c r="AC9" s="777"/>
      <c r="AD9" s="777"/>
      <c r="AE9" s="778"/>
      <c r="AF9" s="779" t="s">
        <v>108</v>
      </c>
      <c r="AG9" s="780"/>
      <c r="AH9" s="780"/>
      <c r="AI9" s="780"/>
      <c r="AJ9" s="781"/>
      <c r="AK9" s="782">
        <v>10</v>
      </c>
      <c r="AL9" s="783"/>
      <c r="AM9" s="783"/>
      <c r="AN9" s="783"/>
      <c r="AO9" s="783"/>
      <c r="AP9" s="783" t="s">
        <v>560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20195</v>
      </c>
      <c r="R23" s="812"/>
      <c r="S23" s="812"/>
      <c r="T23" s="812"/>
      <c r="U23" s="812"/>
      <c r="V23" s="812">
        <v>19502</v>
      </c>
      <c r="W23" s="812"/>
      <c r="X23" s="812"/>
      <c r="Y23" s="812"/>
      <c r="Z23" s="812"/>
      <c r="AA23" s="812">
        <v>693</v>
      </c>
      <c r="AB23" s="812"/>
      <c r="AC23" s="812"/>
      <c r="AD23" s="812"/>
      <c r="AE23" s="813"/>
      <c r="AF23" s="814">
        <v>449</v>
      </c>
      <c r="AG23" s="812"/>
      <c r="AH23" s="812"/>
      <c r="AI23" s="812"/>
      <c r="AJ23" s="815"/>
      <c r="AK23" s="816"/>
      <c r="AL23" s="817"/>
      <c r="AM23" s="817"/>
      <c r="AN23" s="817"/>
      <c r="AO23" s="817"/>
      <c r="AP23" s="812">
        <v>18771</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5564</v>
      </c>
      <c r="R28" s="841"/>
      <c r="S28" s="841"/>
      <c r="T28" s="841"/>
      <c r="U28" s="841"/>
      <c r="V28" s="841">
        <v>5529</v>
      </c>
      <c r="W28" s="841"/>
      <c r="X28" s="841"/>
      <c r="Y28" s="841"/>
      <c r="Z28" s="841"/>
      <c r="AA28" s="841">
        <v>35</v>
      </c>
      <c r="AB28" s="841"/>
      <c r="AC28" s="841"/>
      <c r="AD28" s="841"/>
      <c r="AE28" s="842"/>
      <c r="AF28" s="843">
        <v>35</v>
      </c>
      <c r="AG28" s="841"/>
      <c r="AH28" s="841"/>
      <c r="AI28" s="841"/>
      <c r="AJ28" s="844"/>
      <c r="AK28" s="845">
        <v>391</v>
      </c>
      <c r="AL28" s="836"/>
      <c r="AM28" s="836"/>
      <c r="AN28" s="836"/>
      <c r="AO28" s="836"/>
      <c r="AP28" s="836">
        <v>190</v>
      </c>
      <c r="AQ28" s="836"/>
      <c r="AR28" s="836"/>
      <c r="AS28" s="836"/>
      <c r="AT28" s="836"/>
      <c r="AU28" s="836">
        <v>187</v>
      </c>
      <c r="AV28" s="836"/>
      <c r="AW28" s="836"/>
      <c r="AX28" s="836"/>
      <c r="AY28" s="836"/>
      <c r="AZ28" s="837" t="s">
        <v>562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4746</v>
      </c>
      <c r="R29" s="777"/>
      <c r="S29" s="777"/>
      <c r="T29" s="777"/>
      <c r="U29" s="777"/>
      <c r="V29" s="777">
        <v>4715</v>
      </c>
      <c r="W29" s="777"/>
      <c r="X29" s="777"/>
      <c r="Y29" s="777"/>
      <c r="Z29" s="777"/>
      <c r="AA29" s="777">
        <v>31</v>
      </c>
      <c r="AB29" s="777"/>
      <c r="AC29" s="777"/>
      <c r="AD29" s="777"/>
      <c r="AE29" s="778"/>
      <c r="AF29" s="779">
        <v>31</v>
      </c>
      <c r="AG29" s="780"/>
      <c r="AH29" s="780"/>
      <c r="AI29" s="780"/>
      <c r="AJ29" s="781"/>
      <c r="AK29" s="848">
        <v>701</v>
      </c>
      <c r="AL29" s="849"/>
      <c r="AM29" s="849"/>
      <c r="AN29" s="849"/>
      <c r="AO29" s="849"/>
      <c r="AP29" s="849" t="s">
        <v>562</v>
      </c>
      <c r="AQ29" s="849"/>
      <c r="AR29" s="849"/>
      <c r="AS29" s="849"/>
      <c r="AT29" s="849"/>
      <c r="AU29" s="849" t="s">
        <v>566</v>
      </c>
      <c r="AV29" s="849"/>
      <c r="AW29" s="849"/>
      <c r="AX29" s="849"/>
      <c r="AY29" s="849"/>
      <c r="AZ29" s="850" t="s">
        <v>561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527</v>
      </c>
      <c r="R30" s="777"/>
      <c r="S30" s="777"/>
      <c r="T30" s="777"/>
      <c r="U30" s="777"/>
      <c r="V30" s="777">
        <v>527</v>
      </c>
      <c r="W30" s="777"/>
      <c r="X30" s="777"/>
      <c r="Y30" s="777"/>
      <c r="Z30" s="777"/>
      <c r="AA30" s="777" t="s">
        <v>561</v>
      </c>
      <c r="AB30" s="777"/>
      <c r="AC30" s="777"/>
      <c r="AD30" s="777"/>
      <c r="AE30" s="778"/>
      <c r="AF30" s="779" t="s">
        <v>108</v>
      </c>
      <c r="AG30" s="780"/>
      <c r="AH30" s="780"/>
      <c r="AI30" s="780"/>
      <c r="AJ30" s="781"/>
      <c r="AK30" s="848">
        <v>183</v>
      </c>
      <c r="AL30" s="849"/>
      <c r="AM30" s="849"/>
      <c r="AN30" s="849"/>
      <c r="AO30" s="849"/>
      <c r="AP30" s="849" t="s">
        <v>560</v>
      </c>
      <c r="AQ30" s="849"/>
      <c r="AR30" s="849"/>
      <c r="AS30" s="849"/>
      <c r="AT30" s="849"/>
      <c r="AU30" s="849" t="s">
        <v>560</v>
      </c>
      <c r="AV30" s="849"/>
      <c r="AW30" s="849"/>
      <c r="AX30" s="849"/>
      <c r="AY30" s="849"/>
      <c r="AZ30" s="850" t="s">
        <v>562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570</v>
      </c>
      <c r="R31" s="777"/>
      <c r="S31" s="777"/>
      <c r="T31" s="777"/>
      <c r="U31" s="777"/>
      <c r="V31" s="777">
        <v>511</v>
      </c>
      <c r="W31" s="777"/>
      <c r="X31" s="777"/>
      <c r="Y31" s="777"/>
      <c r="Z31" s="777"/>
      <c r="AA31" s="777">
        <v>59</v>
      </c>
      <c r="AB31" s="777"/>
      <c r="AC31" s="777"/>
      <c r="AD31" s="777"/>
      <c r="AE31" s="778"/>
      <c r="AF31" s="779">
        <v>1040</v>
      </c>
      <c r="AG31" s="780"/>
      <c r="AH31" s="780"/>
      <c r="AI31" s="780"/>
      <c r="AJ31" s="781"/>
      <c r="AK31" s="848">
        <v>48</v>
      </c>
      <c r="AL31" s="849"/>
      <c r="AM31" s="849"/>
      <c r="AN31" s="849"/>
      <c r="AO31" s="849"/>
      <c r="AP31" s="849">
        <v>2927</v>
      </c>
      <c r="AQ31" s="849"/>
      <c r="AR31" s="849"/>
      <c r="AS31" s="849"/>
      <c r="AT31" s="849"/>
      <c r="AU31" s="849">
        <v>606</v>
      </c>
      <c r="AV31" s="849"/>
      <c r="AW31" s="849"/>
      <c r="AX31" s="849"/>
      <c r="AY31" s="849"/>
      <c r="AZ31" s="850" t="s">
        <v>563</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2512</v>
      </c>
      <c r="R32" s="777"/>
      <c r="S32" s="777"/>
      <c r="T32" s="777"/>
      <c r="U32" s="777"/>
      <c r="V32" s="777">
        <v>2593</v>
      </c>
      <c r="W32" s="777"/>
      <c r="X32" s="777"/>
      <c r="Y32" s="777"/>
      <c r="Z32" s="777"/>
      <c r="AA32" s="777">
        <v>-80</v>
      </c>
      <c r="AB32" s="777"/>
      <c r="AC32" s="777"/>
      <c r="AD32" s="777"/>
      <c r="AE32" s="778"/>
      <c r="AF32" s="779">
        <v>1150</v>
      </c>
      <c r="AG32" s="780"/>
      <c r="AH32" s="780"/>
      <c r="AI32" s="780"/>
      <c r="AJ32" s="781"/>
      <c r="AK32" s="848">
        <v>538</v>
      </c>
      <c r="AL32" s="849"/>
      <c r="AM32" s="849"/>
      <c r="AN32" s="849"/>
      <c r="AO32" s="849"/>
      <c r="AP32" s="849">
        <v>3408</v>
      </c>
      <c r="AQ32" s="849"/>
      <c r="AR32" s="849"/>
      <c r="AS32" s="849"/>
      <c r="AT32" s="849"/>
      <c r="AU32" s="849">
        <v>2798</v>
      </c>
      <c r="AV32" s="849"/>
      <c r="AW32" s="849"/>
      <c r="AX32" s="849"/>
      <c r="AY32" s="849"/>
      <c r="AZ32" s="850" t="s">
        <v>560</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29</v>
      </c>
      <c r="R33" s="777"/>
      <c r="S33" s="777"/>
      <c r="T33" s="777"/>
      <c r="U33" s="777"/>
      <c r="V33" s="777">
        <v>21</v>
      </c>
      <c r="W33" s="777"/>
      <c r="X33" s="777"/>
      <c r="Y33" s="777"/>
      <c r="Z33" s="777"/>
      <c r="AA33" s="777">
        <v>8</v>
      </c>
      <c r="AB33" s="777"/>
      <c r="AC33" s="777"/>
      <c r="AD33" s="777"/>
      <c r="AE33" s="778"/>
      <c r="AF33" s="779">
        <v>88</v>
      </c>
      <c r="AG33" s="780"/>
      <c r="AH33" s="780"/>
      <c r="AI33" s="780"/>
      <c r="AJ33" s="781"/>
      <c r="AK33" s="848" t="s">
        <v>583</v>
      </c>
      <c r="AL33" s="849"/>
      <c r="AM33" s="849"/>
      <c r="AN33" s="849"/>
      <c r="AO33" s="849"/>
      <c r="AP33" s="849">
        <v>158</v>
      </c>
      <c r="AQ33" s="849"/>
      <c r="AR33" s="849"/>
      <c r="AS33" s="849"/>
      <c r="AT33" s="849"/>
      <c r="AU33" s="849" t="s">
        <v>560</v>
      </c>
      <c r="AV33" s="849"/>
      <c r="AW33" s="849"/>
      <c r="AX33" s="849"/>
      <c r="AY33" s="849"/>
      <c r="AZ33" s="850" t="s">
        <v>564</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631</v>
      </c>
      <c r="R34" s="777"/>
      <c r="S34" s="777"/>
      <c r="T34" s="777"/>
      <c r="U34" s="777"/>
      <c r="V34" s="777">
        <v>593</v>
      </c>
      <c r="W34" s="777"/>
      <c r="X34" s="777"/>
      <c r="Y34" s="777"/>
      <c r="Z34" s="777"/>
      <c r="AA34" s="777">
        <v>38</v>
      </c>
      <c r="AB34" s="777"/>
      <c r="AC34" s="777"/>
      <c r="AD34" s="777"/>
      <c r="AE34" s="778"/>
      <c r="AF34" s="779">
        <v>38</v>
      </c>
      <c r="AG34" s="780"/>
      <c r="AH34" s="780"/>
      <c r="AI34" s="780"/>
      <c r="AJ34" s="781"/>
      <c r="AK34" s="848">
        <v>206</v>
      </c>
      <c r="AL34" s="849"/>
      <c r="AM34" s="849"/>
      <c r="AN34" s="849"/>
      <c r="AO34" s="849"/>
      <c r="AP34" s="849">
        <v>2205</v>
      </c>
      <c r="AQ34" s="849"/>
      <c r="AR34" s="849"/>
      <c r="AS34" s="849"/>
      <c r="AT34" s="849"/>
      <c r="AU34" s="849">
        <v>1676</v>
      </c>
      <c r="AV34" s="849"/>
      <c r="AW34" s="849"/>
      <c r="AX34" s="849"/>
      <c r="AY34" s="849"/>
      <c r="AZ34" s="850" t="s">
        <v>562</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386</v>
      </c>
      <c r="C35" s="774"/>
      <c r="D35" s="774"/>
      <c r="E35" s="774"/>
      <c r="F35" s="774"/>
      <c r="G35" s="774"/>
      <c r="H35" s="774"/>
      <c r="I35" s="774"/>
      <c r="J35" s="774"/>
      <c r="K35" s="774"/>
      <c r="L35" s="774"/>
      <c r="M35" s="774"/>
      <c r="N35" s="774"/>
      <c r="O35" s="774"/>
      <c r="P35" s="775"/>
      <c r="Q35" s="776">
        <v>2381</v>
      </c>
      <c r="R35" s="777"/>
      <c r="S35" s="777"/>
      <c r="T35" s="777"/>
      <c r="U35" s="777"/>
      <c r="V35" s="777">
        <v>2381</v>
      </c>
      <c r="W35" s="777"/>
      <c r="X35" s="777"/>
      <c r="Y35" s="777"/>
      <c r="Z35" s="777"/>
      <c r="AA35" s="777" t="s">
        <v>565</v>
      </c>
      <c r="AB35" s="777"/>
      <c r="AC35" s="777"/>
      <c r="AD35" s="777"/>
      <c r="AE35" s="778"/>
      <c r="AF35" s="779" t="s">
        <v>108</v>
      </c>
      <c r="AG35" s="780"/>
      <c r="AH35" s="780"/>
      <c r="AI35" s="780"/>
      <c r="AJ35" s="781"/>
      <c r="AK35" s="848">
        <v>1137</v>
      </c>
      <c r="AL35" s="849"/>
      <c r="AM35" s="849"/>
      <c r="AN35" s="849"/>
      <c r="AO35" s="849"/>
      <c r="AP35" s="849">
        <v>12571</v>
      </c>
      <c r="AQ35" s="849"/>
      <c r="AR35" s="849"/>
      <c r="AS35" s="849"/>
      <c r="AT35" s="849"/>
      <c r="AU35" s="849">
        <v>12359</v>
      </c>
      <c r="AV35" s="849"/>
      <c r="AW35" s="849"/>
      <c r="AX35" s="849"/>
      <c r="AY35" s="849"/>
      <c r="AZ35" s="850" t="s">
        <v>560</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2382</v>
      </c>
      <c r="AG63" s="860"/>
      <c r="AH63" s="860"/>
      <c r="AI63" s="860"/>
      <c r="AJ63" s="861"/>
      <c r="AK63" s="862"/>
      <c r="AL63" s="857"/>
      <c r="AM63" s="857"/>
      <c r="AN63" s="857"/>
      <c r="AO63" s="857"/>
      <c r="AP63" s="860">
        <v>21459</v>
      </c>
      <c r="AQ63" s="860"/>
      <c r="AR63" s="860"/>
      <c r="AS63" s="860"/>
      <c r="AT63" s="860"/>
      <c r="AU63" s="860">
        <v>17626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391</v>
      </c>
      <c r="R66" s="736"/>
      <c r="S66" s="736"/>
      <c r="T66" s="736"/>
      <c r="U66" s="737"/>
      <c r="V66" s="735" t="s">
        <v>392</v>
      </c>
      <c r="W66" s="736"/>
      <c r="X66" s="736"/>
      <c r="Y66" s="736"/>
      <c r="Z66" s="737"/>
      <c r="AA66" s="735" t="s">
        <v>393</v>
      </c>
      <c r="AB66" s="736"/>
      <c r="AC66" s="736"/>
      <c r="AD66" s="736"/>
      <c r="AE66" s="737"/>
      <c r="AF66" s="870" t="s">
        <v>394</v>
      </c>
      <c r="AG66" s="831"/>
      <c r="AH66" s="831"/>
      <c r="AI66" s="831"/>
      <c r="AJ66" s="871"/>
      <c r="AK66" s="735" t="s">
        <v>395</v>
      </c>
      <c r="AL66" s="759"/>
      <c r="AM66" s="759"/>
      <c r="AN66" s="759"/>
      <c r="AO66" s="760"/>
      <c r="AP66" s="735" t="s">
        <v>396</v>
      </c>
      <c r="AQ66" s="736"/>
      <c r="AR66" s="736"/>
      <c r="AS66" s="736"/>
      <c r="AT66" s="737"/>
      <c r="AU66" s="735" t="s">
        <v>397</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547</v>
      </c>
      <c r="C68" s="888"/>
      <c r="D68" s="888"/>
      <c r="E68" s="888"/>
      <c r="F68" s="888"/>
      <c r="G68" s="888"/>
      <c r="H68" s="888"/>
      <c r="I68" s="888"/>
      <c r="J68" s="888"/>
      <c r="K68" s="888"/>
      <c r="L68" s="888"/>
      <c r="M68" s="888"/>
      <c r="N68" s="888"/>
      <c r="O68" s="888"/>
      <c r="P68" s="889"/>
      <c r="Q68" s="890">
        <v>844</v>
      </c>
      <c r="R68" s="884"/>
      <c r="S68" s="884"/>
      <c r="T68" s="884"/>
      <c r="U68" s="884"/>
      <c r="V68" s="884">
        <v>812</v>
      </c>
      <c r="W68" s="884"/>
      <c r="X68" s="884"/>
      <c r="Y68" s="884"/>
      <c r="Z68" s="884"/>
      <c r="AA68" s="884">
        <v>32</v>
      </c>
      <c r="AB68" s="884"/>
      <c r="AC68" s="884"/>
      <c r="AD68" s="884"/>
      <c r="AE68" s="884"/>
      <c r="AF68" s="884">
        <v>31</v>
      </c>
      <c r="AG68" s="884"/>
      <c r="AH68" s="884"/>
      <c r="AI68" s="884"/>
      <c r="AJ68" s="884"/>
      <c r="AK68" s="884" t="s">
        <v>567</v>
      </c>
      <c r="AL68" s="884"/>
      <c r="AM68" s="884"/>
      <c r="AN68" s="884"/>
      <c r="AO68" s="884"/>
      <c r="AP68" s="884">
        <v>374</v>
      </c>
      <c r="AQ68" s="884"/>
      <c r="AR68" s="884"/>
      <c r="AS68" s="884"/>
      <c r="AT68" s="884"/>
      <c r="AU68" s="884">
        <v>314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548</v>
      </c>
      <c r="C69" s="892"/>
      <c r="D69" s="892"/>
      <c r="E69" s="892"/>
      <c r="F69" s="892"/>
      <c r="G69" s="892"/>
      <c r="H69" s="892"/>
      <c r="I69" s="892"/>
      <c r="J69" s="892"/>
      <c r="K69" s="892"/>
      <c r="L69" s="892"/>
      <c r="M69" s="892"/>
      <c r="N69" s="892"/>
      <c r="O69" s="892"/>
      <c r="P69" s="893"/>
      <c r="Q69" s="894">
        <v>1236</v>
      </c>
      <c r="R69" s="849"/>
      <c r="S69" s="849"/>
      <c r="T69" s="849"/>
      <c r="U69" s="849"/>
      <c r="V69" s="849">
        <v>1218</v>
      </c>
      <c r="W69" s="849"/>
      <c r="X69" s="849"/>
      <c r="Y69" s="849"/>
      <c r="Z69" s="849"/>
      <c r="AA69" s="849">
        <v>18</v>
      </c>
      <c r="AB69" s="849"/>
      <c r="AC69" s="849"/>
      <c r="AD69" s="849"/>
      <c r="AE69" s="849"/>
      <c r="AF69" s="849">
        <v>18</v>
      </c>
      <c r="AG69" s="849"/>
      <c r="AH69" s="849"/>
      <c r="AI69" s="849"/>
      <c r="AJ69" s="849"/>
      <c r="AK69" s="849" t="s">
        <v>568</v>
      </c>
      <c r="AL69" s="849"/>
      <c r="AM69" s="849"/>
      <c r="AN69" s="849"/>
      <c r="AO69" s="849"/>
      <c r="AP69" s="849" t="s">
        <v>568</v>
      </c>
      <c r="AQ69" s="849"/>
      <c r="AR69" s="849"/>
      <c r="AS69" s="849"/>
      <c r="AT69" s="849"/>
      <c r="AU69" s="849" t="s">
        <v>569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549</v>
      </c>
      <c r="C70" s="892"/>
      <c r="D70" s="892"/>
      <c r="E70" s="892"/>
      <c r="F70" s="892"/>
      <c r="G70" s="892"/>
      <c r="H70" s="892"/>
      <c r="I70" s="892"/>
      <c r="J70" s="892"/>
      <c r="K70" s="892"/>
      <c r="L70" s="892"/>
      <c r="M70" s="892"/>
      <c r="N70" s="892"/>
      <c r="O70" s="892"/>
      <c r="P70" s="893"/>
      <c r="Q70" s="894">
        <v>298</v>
      </c>
      <c r="R70" s="849"/>
      <c r="S70" s="849"/>
      <c r="T70" s="849"/>
      <c r="U70" s="849"/>
      <c r="V70" s="849">
        <v>296</v>
      </c>
      <c r="W70" s="849"/>
      <c r="X70" s="849"/>
      <c r="Y70" s="849"/>
      <c r="Z70" s="849"/>
      <c r="AA70" s="849">
        <v>2</v>
      </c>
      <c r="AB70" s="849"/>
      <c r="AC70" s="849"/>
      <c r="AD70" s="849"/>
      <c r="AE70" s="849"/>
      <c r="AF70" s="849">
        <v>186</v>
      </c>
      <c r="AG70" s="849"/>
      <c r="AH70" s="849"/>
      <c r="AI70" s="849"/>
      <c r="AJ70" s="849"/>
      <c r="AK70" s="849" t="s">
        <v>574</v>
      </c>
      <c r="AL70" s="849"/>
      <c r="AM70" s="849"/>
      <c r="AN70" s="849"/>
      <c r="AO70" s="849"/>
      <c r="AP70" s="849" t="s">
        <v>575</v>
      </c>
      <c r="AQ70" s="849"/>
      <c r="AR70" s="849"/>
      <c r="AS70" s="849"/>
      <c r="AT70" s="849"/>
      <c r="AU70" s="849" t="s">
        <v>576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550</v>
      </c>
      <c r="C71" s="892"/>
      <c r="D71" s="892"/>
      <c r="E71" s="892"/>
      <c r="F71" s="892"/>
      <c r="G71" s="892"/>
      <c r="H71" s="892"/>
      <c r="I71" s="892"/>
      <c r="J71" s="892"/>
      <c r="K71" s="892"/>
      <c r="L71" s="892"/>
      <c r="M71" s="892"/>
      <c r="N71" s="892"/>
      <c r="O71" s="892"/>
      <c r="P71" s="893"/>
      <c r="Q71" s="894">
        <v>783</v>
      </c>
      <c r="R71" s="849"/>
      <c r="S71" s="849"/>
      <c r="T71" s="849"/>
      <c r="U71" s="849"/>
      <c r="V71" s="849">
        <v>761</v>
      </c>
      <c r="W71" s="849"/>
      <c r="X71" s="849"/>
      <c r="Y71" s="849"/>
      <c r="Z71" s="849"/>
      <c r="AA71" s="849">
        <v>22</v>
      </c>
      <c r="AB71" s="849"/>
      <c r="AC71" s="849"/>
      <c r="AD71" s="849"/>
      <c r="AE71" s="849"/>
      <c r="AF71" s="849">
        <v>22</v>
      </c>
      <c r="AG71" s="849"/>
      <c r="AH71" s="849"/>
      <c r="AI71" s="849"/>
      <c r="AJ71" s="849"/>
      <c r="AK71" s="849" t="s">
        <v>577</v>
      </c>
      <c r="AL71" s="849"/>
      <c r="AM71" s="849"/>
      <c r="AN71" s="849"/>
      <c r="AO71" s="849"/>
      <c r="AP71" s="849" t="s">
        <v>576</v>
      </c>
      <c r="AQ71" s="849"/>
      <c r="AR71" s="849"/>
      <c r="AS71" s="849"/>
      <c r="AT71" s="849"/>
      <c r="AU71" s="849" t="s">
        <v>576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551</v>
      </c>
      <c r="C72" s="892"/>
      <c r="D72" s="892"/>
      <c r="E72" s="892"/>
      <c r="F72" s="892"/>
      <c r="G72" s="892"/>
      <c r="H72" s="892"/>
      <c r="I72" s="892"/>
      <c r="J72" s="892"/>
      <c r="K72" s="892"/>
      <c r="L72" s="892"/>
      <c r="M72" s="892"/>
      <c r="N72" s="892"/>
      <c r="O72" s="892"/>
      <c r="P72" s="893"/>
      <c r="Q72" s="894">
        <v>6632</v>
      </c>
      <c r="R72" s="849"/>
      <c r="S72" s="849"/>
      <c r="T72" s="849"/>
      <c r="U72" s="849"/>
      <c r="V72" s="849">
        <v>7332</v>
      </c>
      <c r="W72" s="849"/>
      <c r="X72" s="849"/>
      <c r="Y72" s="849"/>
      <c r="Z72" s="849"/>
      <c r="AA72" s="849">
        <v>-700</v>
      </c>
      <c r="AB72" s="849"/>
      <c r="AC72" s="849"/>
      <c r="AD72" s="849"/>
      <c r="AE72" s="849"/>
      <c r="AF72" s="849">
        <v>3250</v>
      </c>
      <c r="AG72" s="849"/>
      <c r="AH72" s="849"/>
      <c r="AI72" s="849"/>
      <c r="AJ72" s="849"/>
      <c r="AK72" s="849" t="s">
        <v>569</v>
      </c>
      <c r="AL72" s="849"/>
      <c r="AM72" s="849"/>
      <c r="AN72" s="849"/>
      <c r="AO72" s="849"/>
      <c r="AP72" s="849">
        <v>32783</v>
      </c>
      <c r="AQ72" s="849"/>
      <c r="AR72" s="849"/>
      <c r="AS72" s="849"/>
      <c r="AT72" s="849"/>
      <c r="AU72" s="849">
        <v>333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552</v>
      </c>
      <c r="C73" s="892"/>
      <c r="D73" s="892"/>
      <c r="E73" s="892"/>
      <c r="F73" s="892"/>
      <c r="G73" s="892"/>
      <c r="H73" s="892"/>
      <c r="I73" s="892"/>
      <c r="J73" s="892"/>
      <c r="K73" s="892"/>
      <c r="L73" s="892"/>
      <c r="M73" s="892"/>
      <c r="N73" s="892"/>
      <c r="O73" s="892"/>
      <c r="P73" s="893"/>
      <c r="Q73" s="894">
        <v>63</v>
      </c>
      <c r="R73" s="849"/>
      <c r="S73" s="849"/>
      <c r="T73" s="849"/>
      <c r="U73" s="849"/>
      <c r="V73" s="849">
        <v>62</v>
      </c>
      <c r="W73" s="849"/>
      <c r="X73" s="849"/>
      <c r="Y73" s="849"/>
      <c r="Z73" s="849"/>
      <c r="AA73" s="849">
        <v>1</v>
      </c>
      <c r="AB73" s="849"/>
      <c r="AC73" s="849"/>
      <c r="AD73" s="849"/>
      <c r="AE73" s="849"/>
      <c r="AF73" s="849">
        <v>1</v>
      </c>
      <c r="AG73" s="849"/>
      <c r="AH73" s="849"/>
      <c r="AI73" s="849"/>
      <c r="AJ73" s="849"/>
      <c r="AK73" s="849">
        <v>1</v>
      </c>
      <c r="AL73" s="849"/>
      <c r="AM73" s="849"/>
      <c r="AN73" s="849"/>
      <c r="AO73" s="849"/>
      <c r="AP73" s="849" t="s">
        <v>569</v>
      </c>
      <c r="AQ73" s="849"/>
      <c r="AR73" s="849"/>
      <c r="AS73" s="849"/>
      <c r="AT73" s="849"/>
      <c r="AU73" s="849" t="s">
        <v>560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553</v>
      </c>
      <c r="C74" s="892"/>
      <c r="D74" s="892"/>
      <c r="E74" s="892"/>
      <c r="F74" s="892"/>
      <c r="G74" s="892"/>
      <c r="H74" s="892"/>
      <c r="I74" s="892"/>
      <c r="J74" s="892"/>
      <c r="K74" s="892"/>
      <c r="L74" s="892"/>
      <c r="M74" s="892"/>
      <c r="N74" s="892"/>
      <c r="O74" s="892"/>
      <c r="P74" s="893"/>
      <c r="Q74" s="894">
        <v>263018</v>
      </c>
      <c r="R74" s="849"/>
      <c r="S74" s="849"/>
      <c r="T74" s="849"/>
      <c r="U74" s="849"/>
      <c r="V74" s="849">
        <v>262968</v>
      </c>
      <c r="W74" s="849"/>
      <c r="X74" s="849"/>
      <c r="Y74" s="849"/>
      <c r="Z74" s="849"/>
      <c r="AA74" s="849">
        <v>50</v>
      </c>
      <c r="AB74" s="849"/>
      <c r="AC74" s="849"/>
      <c r="AD74" s="849"/>
      <c r="AE74" s="849"/>
      <c r="AF74" s="849">
        <v>50</v>
      </c>
      <c r="AG74" s="849"/>
      <c r="AH74" s="849"/>
      <c r="AI74" s="849"/>
      <c r="AJ74" s="849"/>
      <c r="AK74" s="849">
        <v>8957</v>
      </c>
      <c r="AL74" s="849"/>
      <c r="AM74" s="849"/>
      <c r="AN74" s="849"/>
      <c r="AO74" s="849"/>
      <c r="AP74" s="849" t="s">
        <v>560</v>
      </c>
      <c r="AQ74" s="849"/>
      <c r="AR74" s="849"/>
      <c r="AS74" s="849"/>
      <c r="AT74" s="849"/>
      <c r="AU74" s="849" t="s">
        <v>568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554</v>
      </c>
      <c r="C75" s="892"/>
      <c r="D75" s="892"/>
      <c r="E75" s="892"/>
      <c r="F75" s="892"/>
      <c r="G75" s="892"/>
      <c r="H75" s="892"/>
      <c r="I75" s="892"/>
      <c r="J75" s="892"/>
      <c r="K75" s="892"/>
      <c r="L75" s="892"/>
      <c r="M75" s="892"/>
      <c r="N75" s="892"/>
      <c r="O75" s="892"/>
      <c r="P75" s="893"/>
      <c r="Q75" s="897">
        <v>7977</v>
      </c>
      <c r="R75" s="898"/>
      <c r="S75" s="898"/>
      <c r="T75" s="898"/>
      <c r="U75" s="848"/>
      <c r="V75" s="899">
        <v>7308</v>
      </c>
      <c r="W75" s="898"/>
      <c r="X75" s="898"/>
      <c r="Y75" s="898"/>
      <c r="Z75" s="848"/>
      <c r="AA75" s="899">
        <v>669</v>
      </c>
      <c r="AB75" s="898"/>
      <c r="AC75" s="898"/>
      <c r="AD75" s="898"/>
      <c r="AE75" s="848"/>
      <c r="AF75" s="899">
        <v>669</v>
      </c>
      <c r="AG75" s="898"/>
      <c r="AH75" s="898"/>
      <c r="AI75" s="898"/>
      <c r="AJ75" s="848"/>
      <c r="AK75" s="899">
        <v>274</v>
      </c>
      <c r="AL75" s="898"/>
      <c r="AM75" s="898"/>
      <c r="AN75" s="898"/>
      <c r="AO75" s="848"/>
      <c r="AP75" s="899" t="s">
        <v>563</v>
      </c>
      <c r="AQ75" s="898"/>
      <c r="AR75" s="898"/>
      <c r="AS75" s="898"/>
      <c r="AT75" s="848"/>
      <c r="AU75" s="899" t="s">
        <v>560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555</v>
      </c>
      <c r="C76" s="892"/>
      <c r="D76" s="892"/>
      <c r="E76" s="892"/>
      <c r="F76" s="892"/>
      <c r="G76" s="892"/>
      <c r="H76" s="892"/>
      <c r="I76" s="892"/>
      <c r="J76" s="892"/>
      <c r="K76" s="892"/>
      <c r="L76" s="892"/>
      <c r="M76" s="892"/>
      <c r="N76" s="892"/>
      <c r="O76" s="892"/>
      <c r="P76" s="893"/>
      <c r="Q76" s="897">
        <v>939</v>
      </c>
      <c r="R76" s="898"/>
      <c r="S76" s="898"/>
      <c r="T76" s="898"/>
      <c r="U76" s="848"/>
      <c r="V76" s="899">
        <v>601</v>
      </c>
      <c r="W76" s="898"/>
      <c r="X76" s="898"/>
      <c r="Y76" s="898"/>
      <c r="Z76" s="848"/>
      <c r="AA76" s="899">
        <v>338</v>
      </c>
      <c r="AB76" s="898"/>
      <c r="AC76" s="898"/>
      <c r="AD76" s="898"/>
      <c r="AE76" s="848"/>
      <c r="AF76" s="899">
        <v>338</v>
      </c>
      <c r="AG76" s="898"/>
      <c r="AH76" s="898"/>
      <c r="AI76" s="898"/>
      <c r="AJ76" s="848"/>
      <c r="AK76" s="899" t="s">
        <v>560</v>
      </c>
      <c r="AL76" s="898"/>
      <c r="AM76" s="898"/>
      <c r="AN76" s="898"/>
      <c r="AO76" s="848"/>
      <c r="AP76" s="899" t="s">
        <v>566</v>
      </c>
      <c r="AQ76" s="898"/>
      <c r="AR76" s="898"/>
      <c r="AS76" s="898"/>
      <c r="AT76" s="848"/>
      <c r="AU76" s="899" t="s">
        <v>570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556</v>
      </c>
      <c r="C77" s="892"/>
      <c r="D77" s="892"/>
      <c r="E77" s="892"/>
      <c r="F77" s="892"/>
      <c r="G77" s="892"/>
      <c r="H77" s="892"/>
      <c r="I77" s="892"/>
      <c r="J77" s="892"/>
      <c r="K77" s="892"/>
      <c r="L77" s="892"/>
      <c r="M77" s="892"/>
      <c r="N77" s="892"/>
      <c r="O77" s="892"/>
      <c r="P77" s="893"/>
      <c r="Q77" s="897">
        <v>56</v>
      </c>
      <c r="R77" s="898"/>
      <c r="S77" s="898"/>
      <c r="T77" s="898"/>
      <c r="U77" s="848"/>
      <c r="V77" s="899">
        <v>52</v>
      </c>
      <c r="W77" s="898"/>
      <c r="X77" s="898"/>
      <c r="Y77" s="898"/>
      <c r="Z77" s="848"/>
      <c r="AA77" s="899">
        <v>5</v>
      </c>
      <c r="AB77" s="898"/>
      <c r="AC77" s="898"/>
      <c r="AD77" s="898"/>
      <c r="AE77" s="848"/>
      <c r="AF77" s="899">
        <v>5</v>
      </c>
      <c r="AG77" s="898"/>
      <c r="AH77" s="898"/>
      <c r="AI77" s="898"/>
      <c r="AJ77" s="848"/>
      <c r="AK77" s="899">
        <v>56</v>
      </c>
      <c r="AL77" s="898"/>
      <c r="AM77" s="898"/>
      <c r="AN77" s="898"/>
      <c r="AO77" s="848"/>
      <c r="AP77" s="899" t="s">
        <v>571</v>
      </c>
      <c r="AQ77" s="898"/>
      <c r="AR77" s="898"/>
      <c r="AS77" s="898"/>
      <c r="AT77" s="848"/>
      <c r="AU77" s="899" t="s">
        <v>572</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557</v>
      </c>
      <c r="C78" s="892"/>
      <c r="D78" s="892"/>
      <c r="E78" s="892"/>
      <c r="F78" s="892"/>
      <c r="G78" s="892"/>
      <c r="H78" s="892"/>
      <c r="I78" s="892"/>
      <c r="J78" s="892"/>
      <c r="K78" s="892"/>
      <c r="L78" s="892"/>
      <c r="M78" s="892"/>
      <c r="N78" s="892"/>
      <c r="O78" s="892"/>
      <c r="P78" s="893"/>
      <c r="Q78" s="894">
        <v>6</v>
      </c>
      <c r="R78" s="849"/>
      <c r="S78" s="849"/>
      <c r="T78" s="849"/>
      <c r="U78" s="849"/>
      <c r="V78" s="849">
        <v>4</v>
      </c>
      <c r="W78" s="849"/>
      <c r="X78" s="849"/>
      <c r="Y78" s="849"/>
      <c r="Z78" s="849"/>
      <c r="AA78" s="849">
        <v>3</v>
      </c>
      <c r="AB78" s="849"/>
      <c r="AC78" s="849"/>
      <c r="AD78" s="849"/>
      <c r="AE78" s="849"/>
      <c r="AF78" s="849">
        <v>3</v>
      </c>
      <c r="AG78" s="849"/>
      <c r="AH78" s="849"/>
      <c r="AI78" s="849"/>
      <c r="AJ78" s="849"/>
      <c r="AK78" s="849" t="s">
        <v>573</v>
      </c>
      <c r="AL78" s="849"/>
      <c r="AM78" s="849"/>
      <c r="AN78" s="849"/>
      <c r="AO78" s="849"/>
      <c r="AP78" s="849" t="s">
        <v>572</v>
      </c>
      <c r="AQ78" s="849"/>
      <c r="AR78" s="849"/>
      <c r="AS78" s="849"/>
      <c r="AT78" s="849"/>
      <c r="AU78" s="849" t="s">
        <v>572</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4573</v>
      </c>
      <c r="AG88" s="860"/>
      <c r="AH88" s="860"/>
      <c r="AI88" s="860"/>
      <c r="AJ88" s="860"/>
      <c r="AK88" s="857"/>
      <c r="AL88" s="857"/>
      <c r="AM88" s="857"/>
      <c r="AN88" s="857"/>
      <c r="AO88" s="857"/>
      <c r="AP88" s="860">
        <v>33157</v>
      </c>
      <c r="AQ88" s="860"/>
      <c r="AR88" s="860"/>
      <c r="AS88" s="860"/>
      <c r="AT88" s="860"/>
      <c r="AU88" s="860">
        <v>647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55</v>
      </c>
      <c r="CS102" s="868"/>
      <c r="CT102" s="868"/>
      <c r="CU102" s="868"/>
      <c r="CV102" s="911"/>
      <c r="CW102" s="910">
        <v>21</v>
      </c>
      <c r="CX102" s="868"/>
      <c r="CY102" s="868"/>
      <c r="CZ102" s="868"/>
      <c r="DA102" s="911"/>
      <c r="DB102" s="910">
        <v>382</v>
      </c>
      <c r="DC102" s="868"/>
      <c r="DD102" s="868"/>
      <c r="DE102" s="868"/>
      <c r="DF102" s="911"/>
      <c r="DG102" s="910">
        <v>200</v>
      </c>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407</v>
      </c>
      <c r="AB109" s="913"/>
      <c r="AC109" s="913"/>
      <c r="AD109" s="913"/>
      <c r="AE109" s="914"/>
      <c r="AF109" s="912" t="s">
        <v>283</v>
      </c>
      <c r="AG109" s="913"/>
      <c r="AH109" s="913"/>
      <c r="AI109" s="913"/>
      <c r="AJ109" s="914"/>
      <c r="AK109" s="912" t="s">
        <v>282</v>
      </c>
      <c r="AL109" s="913"/>
      <c r="AM109" s="913"/>
      <c r="AN109" s="913"/>
      <c r="AO109" s="914"/>
      <c r="AP109" s="912" t="s">
        <v>408</v>
      </c>
      <c r="AQ109" s="913"/>
      <c r="AR109" s="913"/>
      <c r="AS109" s="913"/>
      <c r="AT109" s="915"/>
      <c r="AU109" s="934" t="s">
        <v>406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407</v>
      </c>
      <c r="BR109" s="913"/>
      <c r="BS109" s="913"/>
      <c r="BT109" s="913"/>
      <c r="BU109" s="914"/>
      <c r="BV109" s="912" t="s">
        <v>283</v>
      </c>
      <c r="BW109" s="913"/>
      <c r="BX109" s="913"/>
      <c r="BY109" s="913"/>
      <c r="BZ109" s="914"/>
      <c r="CA109" s="912" t="s">
        <v>282</v>
      </c>
      <c r="CB109" s="913"/>
      <c r="CC109" s="913"/>
      <c r="CD109" s="913"/>
      <c r="CE109" s="914"/>
      <c r="CF109" s="935" t="s">
        <v>408</v>
      </c>
      <c r="CG109" s="935"/>
      <c r="CH109" s="935"/>
      <c r="CI109" s="935"/>
      <c r="CJ109" s="935"/>
      <c r="CK109" s="912" t="s">
        <v>409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407</v>
      </c>
      <c r="DH109" s="913"/>
      <c r="DI109" s="913"/>
      <c r="DJ109" s="913"/>
      <c r="DK109" s="914"/>
      <c r="DL109" s="912" t="s">
        <v>283</v>
      </c>
      <c r="DM109" s="913"/>
      <c r="DN109" s="913"/>
      <c r="DO109" s="913"/>
      <c r="DP109" s="914"/>
      <c r="DQ109" s="912" t="s">
        <v>282</v>
      </c>
      <c r="DR109" s="913"/>
      <c r="DS109" s="913"/>
      <c r="DT109" s="913"/>
      <c r="DU109" s="914"/>
      <c r="DV109" s="912" t="s">
        <v>408</v>
      </c>
      <c r="DW109" s="913"/>
      <c r="DX109" s="913"/>
      <c r="DY109" s="913"/>
      <c r="DZ109" s="915"/>
    </row>
    <row r="110" spans="1:131" s="197" customFormat="1" ht="26.25" customHeight="1" x14ac:dyDescent="0.15">
      <c r="A110" s="916" t="s">
        <v>410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2288264</v>
      </c>
      <c r="AB110" s="920"/>
      <c r="AC110" s="920"/>
      <c r="AD110" s="920"/>
      <c r="AE110" s="921"/>
      <c r="AF110" s="922">
        <v>2383741</v>
      </c>
      <c r="AG110" s="920"/>
      <c r="AH110" s="920"/>
      <c r="AI110" s="920"/>
      <c r="AJ110" s="921"/>
      <c r="AK110" s="922">
        <v>2186837</v>
      </c>
      <c r="AL110" s="920"/>
      <c r="AM110" s="920"/>
      <c r="AN110" s="920"/>
      <c r="AO110" s="921"/>
      <c r="AP110" s="923">
        <v>20.399999999999999</v>
      </c>
      <c r="AQ110" s="924"/>
      <c r="AR110" s="924"/>
      <c r="AS110" s="924"/>
      <c r="AT110" s="925"/>
      <c r="AU110" s="926" t="s">
        <v>60</v>
      </c>
      <c r="AV110" s="927"/>
      <c r="AW110" s="927"/>
      <c r="AX110" s="927"/>
      <c r="AY110" s="928"/>
      <c r="AZ110" s="970" t="s">
        <v>411</v>
      </c>
      <c r="BA110" s="917"/>
      <c r="BB110" s="917"/>
      <c r="BC110" s="917"/>
      <c r="BD110" s="917"/>
      <c r="BE110" s="917"/>
      <c r="BF110" s="917"/>
      <c r="BG110" s="917"/>
      <c r="BH110" s="917"/>
      <c r="BI110" s="917"/>
      <c r="BJ110" s="917"/>
      <c r="BK110" s="917"/>
      <c r="BL110" s="917"/>
      <c r="BM110" s="917"/>
      <c r="BN110" s="917"/>
      <c r="BO110" s="917"/>
      <c r="BP110" s="918"/>
      <c r="BQ110" s="956">
        <v>18967562</v>
      </c>
      <c r="BR110" s="957"/>
      <c r="BS110" s="957"/>
      <c r="BT110" s="957"/>
      <c r="BU110" s="957"/>
      <c r="BV110" s="957">
        <v>19077059</v>
      </c>
      <c r="BW110" s="957"/>
      <c r="BX110" s="957"/>
      <c r="BY110" s="957"/>
      <c r="BZ110" s="957"/>
      <c r="CA110" s="957">
        <v>18770842</v>
      </c>
      <c r="CB110" s="957"/>
      <c r="CC110" s="957"/>
      <c r="CD110" s="957"/>
      <c r="CE110" s="957"/>
      <c r="CF110" s="971">
        <v>175.2</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414</v>
      </c>
      <c r="DH110" s="957"/>
      <c r="DI110" s="957"/>
      <c r="DJ110" s="957"/>
      <c r="DK110" s="957"/>
      <c r="DL110" s="957" t="s">
        <v>414</v>
      </c>
      <c r="DM110" s="957"/>
      <c r="DN110" s="957"/>
      <c r="DO110" s="957"/>
      <c r="DP110" s="957"/>
      <c r="DQ110" s="957" t="s">
        <v>414</v>
      </c>
      <c r="DR110" s="957"/>
      <c r="DS110" s="957"/>
      <c r="DT110" s="957"/>
      <c r="DU110" s="957"/>
      <c r="DV110" s="958" t="s">
        <v>414</v>
      </c>
      <c r="DW110" s="958"/>
      <c r="DX110" s="958"/>
      <c r="DY110" s="958"/>
      <c r="DZ110" s="959"/>
    </row>
    <row r="111" spans="1:131" s="197"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416</v>
      </c>
      <c r="AB111" s="964"/>
      <c r="AC111" s="964"/>
      <c r="AD111" s="964"/>
      <c r="AE111" s="965"/>
      <c r="AF111" s="966" t="s">
        <v>416</v>
      </c>
      <c r="AG111" s="964"/>
      <c r="AH111" s="964"/>
      <c r="AI111" s="964"/>
      <c r="AJ111" s="965"/>
      <c r="AK111" s="966" t="s">
        <v>416</v>
      </c>
      <c r="AL111" s="964"/>
      <c r="AM111" s="964"/>
      <c r="AN111" s="964"/>
      <c r="AO111" s="965"/>
      <c r="AP111" s="967" t="s">
        <v>416</v>
      </c>
      <c r="AQ111" s="968"/>
      <c r="AR111" s="968"/>
      <c r="AS111" s="968"/>
      <c r="AT111" s="969"/>
      <c r="AU111" s="929"/>
      <c r="AV111" s="930"/>
      <c r="AW111" s="930"/>
      <c r="AX111" s="930"/>
      <c r="AY111" s="931"/>
      <c r="AZ111" s="979" t="s">
        <v>417</v>
      </c>
      <c r="BA111" s="980"/>
      <c r="BB111" s="980"/>
      <c r="BC111" s="980"/>
      <c r="BD111" s="980"/>
      <c r="BE111" s="980"/>
      <c r="BF111" s="980"/>
      <c r="BG111" s="980"/>
      <c r="BH111" s="980"/>
      <c r="BI111" s="980"/>
      <c r="BJ111" s="980"/>
      <c r="BK111" s="980"/>
      <c r="BL111" s="980"/>
      <c r="BM111" s="980"/>
      <c r="BN111" s="980"/>
      <c r="BO111" s="980"/>
      <c r="BP111" s="981"/>
      <c r="BQ111" s="949">
        <v>261138</v>
      </c>
      <c r="BR111" s="950"/>
      <c r="BS111" s="950"/>
      <c r="BT111" s="950"/>
      <c r="BU111" s="950"/>
      <c r="BV111" s="950">
        <v>194122</v>
      </c>
      <c r="BW111" s="950"/>
      <c r="BX111" s="950"/>
      <c r="BY111" s="950"/>
      <c r="BZ111" s="950"/>
      <c r="CA111" s="950">
        <v>142024</v>
      </c>
      <c r="CB111" s="950"/>
      <c r="CC111" s="950"/>
      <c r="CD111" s="950"/>
      <c r="CE111" s="950"/>
      <c r="CF111" s="944">
        <v>1.3</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414</v>
      </c>
      <c r="DH111" s="950"/>
      <c r="DI111" s="950"/>
      <c r="DJ111" s="950"/>
      <c r="DK111" s="950"/>
      <c r="DL111" s="950" t="s">
        <v>414</v>
      </c>
      <c r="DM111" s="950"/>
      <c r="DN111" s="950"/>
      <c r="DO111" s="950"/>
      <c r="DP111" s="950"/>
      <c r="DQ111" s="950" t="s">
        <v>414</v>
      </c>
      <c r="DR111" s="950"/>
      <c r="DS111" s="950"/>
      <c r="DT111" s="950"/>
      <c r="DU111" s="950"/>
      <c r="DV111" s="951" t="s">
        <v>414</v>
      </c>
      <c r="DW111" s="951"/>
      <c r="DX111" s="951"/>
      <c r="DY111" s="951"/>
      <c r="DZ111" s="952"/>
    </row>
    <row r="112" spans="1:131" s="197"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421</v>
      </c>
      <c r="BA112" s="980"/>
      <c r="BB112" s="980"/>
      <c r="BC112" s="980"/>
      <c r="BD112" s="980"/>
      <c r="BE112" s="980"/>
      <c r="BF112" s="980"/>
      <c r="BG112" s="980"/>
      <c r="BH112" s="980"/>
      <c r="BI112" s="980"/>
      <c r="BJ112" s="980"/>
      <c r="BK112" s="980"/>
      <c r="BL112" s="980"/>
      <c r="BM112" s="980"/>
      <c r="BN112" s="980"/>
      <c r="BO112" s="980"/>
      <c r="BP112" s="981"/>
      <c r="BQ112" s="949">
        <v>17907883</v>
      </c>
      <c r="BR112" s="950"/>
      <c r="BS112" s="950"/>
      <c r="BT112" s="950"/>
      <c r="BU112" s="950"/>
      <c r="BV112" s="950">
        <v>17661926</v>
      </c>
      <c r="BW112" s="950"/>
      <c r="BX112" s="950"/>
      <c r="BY112" s="950"/>
      <c r="BZ112" s="950"/>
      <c r="CA112" s="950">
        <v>17624682</v>
      </c>
      <c r="CB112" s="950"/>
      <c r="CC112" s="950"/>
      <c r="CD112" s="950"/>
      <c r="CE112" s="950"/>
      <c r="CF112" s="944">
        <v>164.5</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1439093</v>
      </c>
      <c r="AB113" s="964"/>
      <c r="AC113" s="964"/>
      <c r="AD113" s="964"/>
      <c r="AE113" s="965"/>
      <c r="AF113" s="966">
        <v>1438529</v>
      </c>
      <c r="AG113" s="964"/>
      <c r="AH113" s="964"/>
      <c r="AI113" s="964"/>
      <c r="AJ113" s="965"/>
      <c r="AK113" s="966">
        <v>1507094</v>
      </c>
      <c r="AL113" s="964"/>
      <c r="AM113" s="964"/>
      <c r="AN113" s="964"/>
      <c r="AO113" s="965"/>
      <c r="AP113" s="967">
        <v>14.1</v>
      </c>
      <c r="AQ113" s="968"/>
      <c r="AR113" s="968"/>
      <c r="AS113" s="968"/>
      <c r="AT113" s="969"/>
      <c r="AU113" s="929"/>
      <c r="AV113" s="930"/>
      <c r="AW113" s="930"/>
      <c r="AX113" s="930"/>
      <c r="AY113" s="931"/>
      <c r="AZ113" s="979" t="s">
        <v>424</v>
      </c>
      <c r="BA113" s="980"/>
      <c r="BB113" s="980"/>
      <c r="BC113" s="980"/>
      <c r="BD113" s="980"/>
      <c r="BE113" s="980"/>
      <c r="BF113" s="980"/>
      <c r="BG113" s="980"/>
      <c r="BH113" s="980"/>
      <c r="BI113" s="980"/>
      <c r="BJ113" s="980"/>
      <c r="BK113" s="980"/>
      <c r="BL113" s="980"/>
      <c r="BM113" s="980"/>
      <c r="BN113" s="980"/>
      <c r="BO113" s="980"/>
      <c r="BP113" s="981"/>
      <c r="BQ113" s="949">
        <v>738209</v>
      </c>
      <c r="BR113" s="950"/>
      <c r="BS113" s="950"/>
      <c r="BT113" s="950"/>
      <c r="BU113" s="950"/>
      <c r="BV113" s="950">
        <v>691951</v>
      </c>
      <c r="BW113" s="950"/>
      <c r="BX113" s="950"/>
      <c r="BY113" s="950"/>
      <c r="BZ113" s="950"/>
      <c r="CA113" s="950">
        <v>647149</v>
      </c>
      <c r="CB113" s="950"/>
      <c r="CC113" s="950"/>
      <c r="CD113" s="950"/>
      <c r="CE113" s="950"/>
      <c r="CF113" s="944">
        <v>6</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62241</v>
      </c>
      <c r="AB114" s="989"/>
      <c r="AC114" s="989"/>
      <c r="AD114" s="989"/>
      <c r="AE114" s="990"/>
      <c r="AF114" s="991">
        <v>59715</v>
      </c>
      <c r="AG114" s="989"/>
      <c r="AH114" s="989"/>
      <c r="AI114" s="989"/>
      <c r="AJ114" s="990"/>
      <c r="AK114" s="991">
        <v>56571</v>
      </c>
      <c r="AL114" s="989"/>
      <c r="AM114" s="989"/>
      <c r="AN114" s="989"/>
      <c r="AO114" s="990"/>
      <c r="AP114" s="992">
        <v>0.5</v>
      </c>
      <c r="AQ114" s="993"/>
      <c r="AR114" s="993"/>
      <c r="AS114" s="993"/>
      <c r="AT114" s="994"/>
      <c r="AU114" s="929"/>
      <c r="AV114" s="930"/>
      <c r="AW114" s="930"/>
      <c r="AX114" s="930"/>
      <c r="AY114" s="931"/>
      <c r="AZ114" s="979" t="s">
        <v>427</v>
      </c>
      <c r="BA114" s="980"/>
      <c r="BB114" s="980"/>
      <c r="BC114" s="980"/>
      <c r="BD114" s="980"/>
      <c r="BE114" s="980"/>
      <c r="BF114" s="980"/>
      <c r="BG114" s="980"/>
      <c r="BH114" s="980"/>
      <c r="BI114" s="980"/>
      <c r="BJ114" s="980"/>
      <c r="BK114" s="980"/>
      <c r="BL114" s="980"/>
      <c r="BM114" s="980"/>
      <c r="BN114" s="980"/>
      <c r="BO114" s="980"/>
      <c r="BP114" s="981"/>
      <c r="BQ114" s="949">
        <v>3756209</v>
      </c>
      <c r="BR114" s="950"/>
      <c r="BS114" s="950"/>
      <c r="BT114" s="950"/>
      <c r="BU114" s="950"/>
      <c r="BV114" s="950">
        <v>3369507</v>
      </c>
      <c r="BW114" s="950"/>
      <c r="BX114" s="950"/>
      <c r="BY114" s="950"/>
      <c r="BZ114" s="950"/>
      <c r="CA114" s="950">
        <v>3209502</v>
      </c>
      <c r="CB114" s="950"/>
      <c r="CC114" s="950"/>
      <c r="CD114" s="950"/>
      <c r="CE114" s="950"/>
      <c r="CF114" s="944">
        <v>29.9</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87803</v>
      </c>
      <c r="AB115" s="964"/>
      <c r="AC115" s="964"/>
      <c r="AD115" s="964"/>
      <c r="AE115" s="965"/>
      <c r="AF115" s="966">
        <v>63936</v>
      </c>
      <c r="AG115" s="964"/>
      <c r="AH115" s="964"/>
      <c r="AI115" s="964"/>
      <c r="AJ115" s="965"/>
      <c r="AK115" s="966">
        <v>50273</v>
      </c>
      <c r="AL115" s="964"/>
      <c r="AM115" s="964"/>
      <c r="AN115" s="964"/>
      <c r="AO115" s="965"/>
      <c r="AP115" s="967">
        <v>0.5</v>
      </c>
      <c r="AQ115" s="968"/>
      <c r="AR115" s="968"/>
      <c r="AS115" s="968"/>
      <c r="AT115" s="969"/>
      <c r="AU115" s="929"/>
      <c r="AV115" s="930"/>
      <c r="AW115" s="930"/>
      <c r="AX115" s="930"/>
      <c r="AY115" s="931"/>
      <c r="AZ115" s="979" t="s">
        <v>430</v>
      </c>
      <c r="BA115" s="980"/>
      <c r="BB115" s="980"/>
      <c r="BC115" s="980"/>
      <c r="BD115" s="980"/>
      <c r="BE115" s="980"/>
      <c r="BF115" s="980"/>
      <c r="BG115" s="980"/>
      <c r="BH115" s="980"/>
      <c r="BI115" s="980"/>
      <c r="BJ115" s="980"/>
      <c r="BK115" s="980"/>
      <c r="BL115" s="980"/>
      <c r="BM115" s="980"/>
      <c r="BN115" s="980"/>
      <c r="BO115" s="980"/>
      <c r="BP115" s="981"/>
      <c r="BQ115" s="949">
        <v>2228</v>
      </c>
      <c r="BR115" s="950"/>
      <c r="BS115" s="950"/>
      <c r="BT115" s="950"/>
      <c r="BU115" s="950"/>
      <c r="BV115" s="950">
        <v>2363</v>
      </c>
      <c r="BW115" s="950"/>
      <c r="BX115" s="950"/>
      <c r="BY115" s="950"/>
      <c r="BZ115" s="950"/>
      <c r="CA115" s="950">
        <v>754</v>
      </c>
      <c r="CB115" s="950"/>
      <c r="CC115" s="950"/>
      <c r="CD115" s="950"/>
      <c r="CE115" s="950"/>
      <c r="CF115" s="944">
        <v>0</v>
      </c>
      <c r="CG115" s="945"/>
      <c r="CH115" s="945"/>
      <c r="CI115" s="945"/>
      <c r="CJ115" s="945"/>
      <c r="CK115" s="975"/>
      <c r="CL115" s="976"/>
      <c r="CM115" s="979" t="s">
        <v>431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432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433</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435</v>
      </c>
      <c r="Z117" s="914"/>
      <c r="AA117" s="1026">
        <v>3877401</v>
      </c>
      <c r="AB117" s="996"/>
      <c r="AC117" s="996"/>
      <c r="AD117" s="996"/>
      <c r="AE117" s="997"/>
      <c r="AF117" s="995">
        <v>3945921</v>
      </c>
      <c r="AG117" s="996"/>
      <c r="AH117" s="996"/>
      <c r="AI117" s="996"/>
      <c r="AJ117" s="997"/>
      <c r="AK117" s="995">
        <v>3800775</v>
      </c>
      <c r="AL117" s="996"/>
      <c r="AM117" s="996"/>
      <c r="AN117" s="996"/>
      <c r="AO117" s="997"/>
      <c r="AP117" s="998"/>
      <c r="AQ117" s="999"/>
      <c r="AR117" s="999"/>
      <c r="AS117" s="999"/>
      <c r="AT117" s="1000"/>
      <c r="AU117" s="929"/>
      <c r="AV117" s="930"/>
      <c r="AW117" s="930"/>
      <c r="AX117" s="930"/>
      <c r="AY117" s="931"/>
      <c r="AZ117" s="1025" t="s">
        <v>436</v>
      </c>
      <c r="BA117" s="1001"/>
      <c r="BB117" s="1001"/>
      <c r="BC117" s="1001"/>
      <c r="BD117" s="1001"/>
      <c r="BE117" s="1001"/>
      <c r="BF117" s="1001"/>
      <c r="BG117" s="1001"/>
      <c r="BH117" s="1001"/>
      <c r="BI117" s="1001"/>
      <c r="BJ117" s="1001"/>
      <c r="BK117" s="1001"/>
      <c r="BL117" s="1001"/>
      <c r="BM117" s="1001"/>
      <c r="BN117" s="1001"/>
      <c r="BO117" s="1001"/>
      <c r="BP117" s="1002"/>
      <c r="BQ117" s="1015" t="s">
        <v>437</v>
      </c>
      <c r="BR117" s="1016"/>
      <c r="BS117" s="1016"/>
      <c r="BT117" s="1016"/>
      <c r="BU117" s="1016"/>
      <c r="BV117" s="1016" t="s">
        <v>437</v>
      </c>
      <c r="BW117" s="1016"/>
      <c r="BX117" s="1016"/>
      <c r="BY117" s="1016"/>
      <c r="BZ117" s="1016"/>
      <c r="CA117" s="1016" t="s">
        <v>437</v>
      </c>
      <c r="CB117" s="1016"/>
      <c r="CC117" s="1016"/>
      <c r="CD117" s="1016"/>
      <c r="CE117" s="1016"/>
      <c r="CF117" s="944" t="s">
        <v>437</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437</v>
      </c>
      <c r="DH117" s="989"/>
      <c r="DI117" s="989"/>
      <c r="DJ117" s="989"/>
      <c r="DK117" s="990"/>
      <c r="DL117" s="991" t="s">
        <v>437</v>
      </c>
      <c r="DM117" s="989"/>
      <c r="DN117" s="989"/>
      <c r="DO117" s="989"/>
      <c r="DP117" s="990"/>
      <c r="DQ117" s="991" t="s">
        <v>437</v>
      </c>
      <c r="DR117" s="989"/>
      <c r="DS117" s="989"/>
      <c r="DT117" s="989"/>
      <c r="DU117" s="990"/>
      <c r="DV117" s="992" t="s">
        <v>437</v>
      </c>
      <c r="DW117" s="993"/>
      <c r="DX117" s="993"/>
      <c r="DY117" s="993"/>
      <c r="DZ117" s="994"/>
    </row>
    <row r="118" spans="1:130" s="197" customFormat="1" ht="26.25" customHeight="1" x14ac:dyDescent="0.15">
      <c r="A118" s="934" t="s">
        <v>409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407</v>
      </c>
      <c r="AB118" s="913"/>
      <c r="AC118" s="913"/>
      <c r="AD118" s="913"/>
      <c r="AE118" s="914"/>
      <c r="AF118" s="912" t="s">
        <v>283</v>
      </c>
      <c r="AG118" s="913"/>
      <c r="AH118" s="913"/>
      <c r="AI118" s="913"/>
      <c r="AJ118" s="914"/>
      <c r="AK118" s="912" t="s">
        <v>282</v>
      </c>
      <c r="AL118" s="913"/>
      <c r="AM118" s="913"/>
      <c r="AN118" s="913"/>
      <c r="AO118" s="914"/>
      <c r="AP118" s="1020" t="s">
        <v>408</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439</v>
      </c>
      <c r="BP118" s="1024"/>
      <c r="BQ118" s="1015">
        <v>41633229</v>
      </c>
      <c r="BR118" s="1016"/>
      <c r="BS118" s="1016"/>
      <c r="BT118" s="1016"/>
      <c r="BU118" s="1016"/>
      <c r="BV118" s="1016">
        <v>40996928</v>
      </c>
      <c r="BW118" s="1016"/>
      <c r="BX118" s="1016"/>
      <c r="BY118" s="1016"/>
      <c r="BZ118" s="1016"/>
      <c r="CA118" s="1016">
        <v>40394953</v>
      </c>
      <c r="CB118" s="1016"/>
      <c r="CC118" s="1016"/>
      <c r="CD118" s="1016"/>
      <c r="CE118" s="1016"/>
      <c r="CF118" s="1017"/>
      <c r="CG118" s="1018"/>
      <c r="CH118" s="1018"/>
      <c r="CI118" s="1018"/>
      <c r="CJ118" s="1019"/>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437</v>
      </c>
      <c r="DH118" s="989"/>
      <c r="DI118" s="989"/>
      <c r="DJ118" s="989"/>
      <c r="DK118" s="990"/>
      <c r="DL118" s="991" t="s">
        <v>437</v>
      </c>
      <c r="DM118" s="989"/>
      <c r="DN118" s="989"/>
      <c r="DO118" s="989"/>
      <c r="DP118" s="990"/>
      <c r="DQ118" s="991" t="s">
        <v>437</v>
      </c>
      <c r="DR118" s="989"/>
      <c r="DS118" s="989"/>
      <c r="DT118" s="989"/>
      <c r="DU118" s="990"/>
      <c r="DV118" s="992" t="s">
        <v>437</v>
      </c>
      <c r="DW118" s="993"/>
      <c r="DX118" s="993"/>
      <c r="DY118" s="993"/>
      <c r="DZ118" s="994"/>
    </row>
    <row r="119" spans="1:130" s="197" customFormat="1" ht="26.25" customHeight="1" x14ac:dyDescent="0.15">
      <c r="A119" s="1004"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437</v>
      </c>
      <c r="AB119" s="920"/>
      <c r="AC119" s="920"/>
      <c r="AD119" s="920"/>
      <c r="AE119" s="921"/>
      <c r="AF119" s="922" t="s">
        <v>437</v>
      </c>
      <c r="AG119" s="920"/>
      <c r="AH119" s="920"/>
      <c r="AI119" s="920"/>
      <c r="AJ119" s="921"/>
      <c r="AK119" s="922" t="s">
        <v>437</v>
      </c>
      <c r="AL119" s="920"/>
      <c r="AM119" s="920"/>
      <c r="AN119" s="920"/>
      <c r="AO119" s="921"/>
      <c r="AP119" s="923" t="s">
        <v>437</v>
      </c>
      <c r="AQ119" s="924"/>
      <c r="AR119" s="924"/>
      <c r="AS119" s="924"/>
      <c r="AT119" s="925"/>
      <c r="AU119" s="1007" t="s">
        <v>441</v>
      </c>
      <c r="AV119" s="1008"/>
      <c r="AW119" s="1008"/>
      <c r="AX119" s="1008"/>
      <c r="AY119" s="1009"/>
      <c r="AZ119" s="970" t="s">
        <v>442</v>
      </c>
      <c r="BA119" s="917"/>
      <c r="BB119" s="917"/>
      <c r="BC119" s="917"/>
      <c r="BD119" s="917"/>
      <c r="BE119" s="917"/>
      <c r="BF119" s="917"/>
      <c r="BG119" s="917"/>
      <c r="BH119" s="917"/>
      <c r="BI119" s="917"/>
      <c r="BJ119" s="917"/>
      <c r="BK119" s="917"/>
      <c r="BL119" s="917"/>
      <c r="BM119" s="917"/>
      <c r="BN119" s="917"/>
      <c r="BO119" s="917"/>
      <c r="BP119" s="918"/>
      <c r="BQ119" s="956">
        <v>16067582</v>
      </c>
      <c r="BR119" s="957"/>
      <c r="BS119" s="957"/>
      <c r="BT119" s="957"/>
      <c r="BU119" s="957"/>
      <c r="BV119" s="957">
        <v>16191094</v>
      </c>
      <c r="BW119" s="957"/>
      <c r="BX119" s="957"/>
      <c r="BY119" s="957"/>
      <c r="BZ119" s="957"/>
      <c r="CA119" s="957">
        <v>16270401</v>
      </c>
      <c r="CB119" s="957"/>
      <c r="CC119" s="957"/>
      <c r="CD119" s="957"/>
      <c r="CE119" s="957"/>
      <c r="CF119" s="971">
        <v>151.80000000000001</v>
      </c>
      <c r="CG119" s="972"/>
      <c r="CH119" s="972"/>
      <c r="CI119" s="972"/>
      <c r="CJ119" s="972"/>
      <c r="CK119" s="977"/>
      <c r="CL119" s="978"/>
      <c r="CM119" s="1034" t="s">
        <v>443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261138</v>
      </c>
      <c r="DH119" s="1028"/>
      <c r="DI119" s="1028"/>
      <c r="DJ119" s="1028"/>
      <c r="DK119" s="1029"/>
      <c r="DL119" s="1030">
        <v>194122</v>
      </c>
      <c r="DM119" s="1028"/>
      <c r="DN119" s="1028"/>
      <c r="DO119" s="1028"/>
      <c r="DP119" s="1029"/>
      <c r="DQ119" s="1030">
        <v>142024</v>
      </c>
      <c r="DR119" s="1028"/>
      <c r="DS119" s="1028"/>
      <c r="DT119" s="1028"/>
      <c r="DU119" s="1029"/>
      <c r="DV119" s="1031">
        <v>1.3</v>
      </c>
      <c r="DW119" s="1032"/>
      <c r="DX119" s="1032"/>
      <c r="DY119" s="1032"/>
      <c r="DZ119" s="1033"/>
    </row>
    <row r="120" spans="1:130" s="197" customFormat="1" ht="26.25" customHeight="1" x14ac:dyDescent="0.15">
      <c r="A120" s="1005"/>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437</v>
      </c>
      <c r="AB120" s="989"/>
      <c r="AC120" s="989"/>
      <c r="AD120" s="989"/>
      <c r="AE120" s="990"/>
      <c r="AF120" s="991" t="s">
        <v>437</v>
      </c>
      <c r="AG120" s="989"/>
      <c r="AH120" s="989"/>
      <c r="AI120" s="989"/>
      <c r="AJ120" s="990"/>
      <c r="AK120" s="991" t="s">
        <v>437</v>
      </c>
      <c r="AL120" s="989"/>
      <c r="AM120" s="989"/>
      <c r="AN120" s="989"/>
      <c r="AO120" s="990"/>
      <c r="AP120" s="992" t="s">
        <v>437</v>
      </c>
      <c r="AQ120" s="993"/>
      <c r="AR120" s="993"/>
      <c r="AS120" s="993"/>
      <c r="AT120" s="994"/>
      <c r="AU120" s="1010"/>
      <c r="AV120" s="1011"/>
      <c r="AW120" s="1011"/>
      <c r="AX120" s="1011"/>
      <c r="AY120" s="1012"/>
      <c r="AZ120" s="979" t="s">
        <v>444</v>
      </c>
      <c r="BA120" s="980"/>
      <c r="BB120" s="980"/>
      <c r="BC120" s="980"/>
      <c r="BD120" s="980"/>
      <c r="BE120" s="980"/>
      <c r="BF120" s="980"/>
      <c r="BG120" s="980"/>
      <c r="BH120" s="980"/>
      <c r="BI120" s="980"/>
      <c r="BJ120" s="980"/>
      <c r="BK120" s="980"/>
      <c r="BL120" s="980"/>
      <c r="BM120" s="980"/>
      <c r="BN120" s="980"/>
      <c r="BO120" s="980"/>
      <c r="BP120" s="981"/>
      <c r="BQ120" s="949">
        <v>2211703</v>
      </c>
      <c r="BR120" s="950"/>
      <c r="BS120" s="950"/>
      <c r="BT120" s="950"/>
      <c r="BU120" s="950"/>
      <c r="BV120" s="950">
        <v>1993990</v>
      </c>
      <c r="BW120" s="950"/>
      <c r="BX120" s="950"/>
      <c r="BY120" s="950"/>
      <c r="BZ120" s="950"/>
      <c r="CA120" s="950">
        <v>1830840</v>
      </c>
      <c r="CB120" s="950"/>
      <c r="CC120" s="950"/>
      <c r="CD120" s="950"/>
      <c r="CE120" s="950"/>
      <c r="CF120" s="944">
        <v>17.100000000000001</v>
      </c>
      <c r="CG120" s="945"/>
      <c r="CH120" s="945"/>
      <c r="CI120" s="945"/>
      <c r="CJ120" s="945"/>
      <c r="CK120" s="1043" t="s">
        <v>445</v>
      </c>
      <c r="CL120" s="1044"/>
      <c r="CM120" s="1044"/>
      <c r="CN120" s="1044"/>
      <c r="CO120" s="1045"/>
      <c r="CP120" s="1051" t="s">
        <v>446</v>
      </c>
      <c r="CQ120" s="1052"/>
      <c r="CR120" s="1052"/>
      <c r="CS120" s="1052"/>
      <c r="CT120" s="1052"/>
      <c r="CU120" s="1052"/>
      <c r="CV120" s="1052"/>
      <c r="CW120" s="1052"/>
      <c r="CX120" s="1052"/>
      <c r="CY120" s="1052"/>
      <c r="CZ120" s="1052"/>
      <c r="DA120" s="1052"/>
      <c r="DB120" s="1052"/>
      <c r="DC120" s="1052"/>
      <c r="DD120" s="1052"/>
      <c r="DE120" s="1052"/>
      <c r="DF120" s="1053"/>
      <c r="DG120" s="956">
        <v>12647642</v>
      </c>
      <c r="DH120" s="957"/>
      <c r="DI120" s="957"/>
      <c r="DJ120" s="957"/>
      <c r="DK120" s="957"/>
      <c r="DL120" s="957">
        <v>12338585</v>
      </c>
      <c r="DM120" s="957"/>
      <c r="DN120" s="957"/>
      <c r="DO120" s="957"/>
      <c r="DP120" s="957"/>
      <c r="DQ120" s="957">
        <v>12358763</v>
      </c>
      <c r="DR120" s="957"/>
      <c r="DS120" s="957"/>
      <c r="DT120" s="957"/>
      <c r="DU120" s="957"/>
      <c r="DV120" s="958">
        <v>115.3</v>
      </c>
      <c r="DW120" s="958"/>
      <c r="DX120" s="958"/>
      <c r="DY120" s="958"/>
      <c r="DZ120" s="959"/>
    </row>
    <row r="121" spans="1:130" s="197" customFormat="1" ht="26.25" customHeight="1" x14ac:dyDescent="0.15">
      <c r="A121" s="1005"/>
      <c r="B121" s="976"/>
      <c r="C121" s="1040" t="s">
        <v>447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437</v>
      </c>
      <c r="AB121" s="989"/>
      <c r="AC121" s="989"/>
      <c r="AD121" s="989"/>
      <c r="AE121" s="990"/>
      <c r="AF121" s="991" t="s">
        <v>437</v>
      </c>
      <c r="AG121" s="989"/>
      <c r="AH121" s="989"/>
      <c r="AI121" s="989"/>
      <c r="AJ121" s="990"/>
      <c r="AK121" s="991" t="s">
        <v>437</v>
      </c>
      <c r="AL121" s="989"/>
      <c r="AM121" s="989"/>
      <c r="AN121" s="989"/>
      <c r="AO121" s="990"/>
      <c r="AP121" s="992" t="s">
        <v>437</v>
      </c>
      <c r="AQ121" s="993"/>
      <c r="AR121" s="993"/>
      <c r="AS121" s="993"/>
      <c r="AT121" s="994"/>
      <c r="AU121" s="1010"/>
      <c r="AV121" s="1011"/>
      <c r="AW121" s="1011"/>
      <c r="AX121" s="1011"/>
      <c r="AY121" s="1012"/>
      <c r="AZ121" s="1025" t="s">
        <v>448</v>
      </c>
      <c r="BA121" s="1001"/>
      <c r="BB121" s="1001"/>
      <c r="BC121" s="1001"/>
      <c r="BD121" s="1001"/>
      <c r="BE121" s="1001"/>
      <c r="BF121" s="1001"/>
      <c r="BG121" s="1001"/>
      <c r="BH121" s="1001"/>
      <c r="BI121" s="1001"/>
      <c r="BJ121" s="1001"/>
      <c r="BK121" s="1001"/>
      <c r="BL121" s="1001"/>
      <c r="BM121" s="1001"/>
      <c r="BN121" s="1001"/>
      <c r="BO121" s="1001"/>
      <c r="BP121" s="1002"/>
      <c r="BQ121" s="1015">
        <v>24356437</v>
      </c>
      <c r="BR121" s="1016"/>
      <c r="BS121" s="1016"/>
      <c r="BT121" s="1016"/>
      <c r="BU121" s="1016"/>
      <c r="BV121" s="1016">
        <v>24522383</v>
      </c>
      <c r="BW121" s="1016"/>
      <c r="BX121" s="1016"/>
      <c r="BY121" s="1016"/>
      <c r="BZ121" s="1016"/>
      <c r="CA121" s="1016">
        <v>24208721</v>
      </c>
      <c r="CB121" s="1016"/>
      <c r="CC121" s="1016"/>
      <c r="CD121" s="1016"/>
      <c r="CE121" s="1016"/>
      <c r="CF121" s="1054">
        <v>225.9</v>
      </c>
      <c r="CG121" s="1055"/>
      <c r="CH121" s="1055"/>
      <c r="CI121" s="1055"/>
      <c r="CJ121" s="1055"/>
      <c r="CK121" s="1046"/>
      <c r="CL121" s="1047"/>
      <c r="CM121" s="1047"/>
      <c r="CN121" s="1047"/>
      <c r="CO121" s="1048"/>
      <c r="CP121" s="1037" t="s">
        <v>449</v>
      </c>
      <c r="CQ121" s="1038"/>
      <c r="CR121" s="1038"/>
      <c r="CS121" s="1038"/>
      <c r="CT121" s="1038"/>
      <c r="CU121" s="1038"/>
      <c r="CV121" s="1038"/>
      <c r="CW121" s="1038"/>
      <c r="CX121" s="1038"/>
      <c r="CY121" s="1038"/>
      <c r="CZ121" s="1038"/>
      <c r="DA121" s="1038"/>
      <c r="DB121" s="1038"/>
      <c r="DC121" s="1038"/>
      <c r="DD121" s="1038"/>
      <c r="DE121" s="1038"/>
      <c r="DF121" s="1039"/>
      <c r="DG121" s="949">
        <v>2789749</v>
      </c>
      <c r="DH121" s="950"/>
      <c r="DI121" s="950"/>
      <c r="DJ121" s="950"/>
      <c r="DK121" s="950"/>
      <c r="DL121" s="950">
        <v>2859971</v>
      </c>
      <c r="DM121" s="950"/>
      <c r="DN121" s="950"/>
      <c r="DO121" s="950"/>
      <c r="DP121" s="950"/>
      <c r="DQ121" s="950">
        <v>2797766</v>
      </c>
      <c r="DR121" s="950"/>
      <c r="DS121" s="950"/>
      <c r="DT121" s="950"/>
      <c r="DU121" s="950"/>
      <c r="DV121" s="951">
        <v>26.1</v>
      </c>
      <c r="DW121" s="951"/>
      <c r="DX121" s="951"/>
      <c r="DY121" s="951"/>
      <c r="DZ121" s="952"/>
    </row>
    <row r="122" spans="1:130" s="197" customFormat="1" ht="26.25" customHeight="1" x14ac:dyDescent="0.15">
      <c r="A122" s="1005"/>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437</v>
      </c>
      <c r="AB122" s="989"/>
      <c r="AC122" s="989"/>
      <c r="AD122" s="989"/>
      <c r="AE122" s="990"/>
      <c r="AF122" s="991" t="s">
        <v>437</v>
      </c>
      <c r="AG122" s="989"/>
      <c r="AH122" s="989"/>
      <c r="AI122" s="989"/>
      <c r="AJ122" s="990"/>
      <c r="AK122" s="991" t="s">
        <v>437</v>
      </c>
      <c r="AL122" s="989"/>
      <c r="AM122" s="989"/>
      <c r="AN122" s="989"/>
      <c r="AO122" s="990"/>
      <c r="AP122" s="992" t="s">
        <v>437</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450</v>
      </c>
      <c r="BP122" s="1024"/>
      <c r="BQ122" s="1064">
        <v>42635722</v>
      </c>
      <c r="BR122" s="1065"/>
      <c r="BS122" s="1065"/>
      <c r="BT122" s="1065"/>
      <c r="BU122" s="1065"/>
      <c r="BV122" s="1065">
        <v>42707467</v>
      </c>
      <c r="BW122" s="1065"/>
      <c r="BX122" s="1065"/>
      <c r="BY122" s="1065"/>
      <c r="BZ122" s="1065"/>
      <c r="CA122" s="1065">
        <v>42309962</v>
      </c>
      <c r="CB122" s="1065"/>
      <c r="CC122" s="1065"/>
      <c r="CD122" s="1065"/>
      <c r="CE122" s="1065"/>
      <c r="CF122" s="1017"/>
      <c r="CG122" s="1018"/>
      <c r="CH122" s="1018"/>
      <c r="CI122" s="1018"/>
      <c r="CJ122" s="1019"/>
      <c r="CK122" s="1046"/>
      <c r="CL122" s="1047"/>
      <c r="CM122" s="1047"/>
      <c r="CN122" s="1047"/>
      <c r="CO122" s="1048"/>
      <c r="CP122" s="1037" t="s">
        <v>384</v>
      </c>
      <c r="CQ122" s="1038"/>
      <c r="CR122" s="1038"/>
      <c r="CS122" s="1038"/>
      <c r="CT122" s="1038"/>
      <c r="CU122" s="1038"/>
      <c r="CV122" s="1038"/>
      <c r="CW122" s="1038"/>
      <c r="CX122" s="1038"/>
      <c r="CY122" s="1038"/>
      <c r="CZ122" s="1038"/>
      <c r="DA122" s="1038"/>
      <c r="DB122" s="1038"/>
      <c r="DC122" s="1038"/>
      <c r="DD122" s="1038"/>
      <c r="DE122" s="1038"/>
      <c r="DF122" s="1039"/>
      <c r="DG122" s="949">
        <v>1596305</v>
      </c>
      <c r="DH122" s="950"/>
      <c r="DI122" s="950"/>
      <c r="DJ122" s="950"/>
      <c r="DK122" s="950"/>
      <c r="DL122" s="950">
        <v>1635046</v>
      </c>
      <c r="DM122" s="950"/>
      <c r="DN122" s="950"/>
      <c r="DO122" s="950"/>
      <c r="DP122" s="950"/>
      <c r="DQ122" s="950">
        <v>1675514</v>
      </c>
      <c r="DR122" s="950"/>
      <c r="DS122" s="950"/>
      <c r="DT122" s="950"/>
      <c r="DU122" s="950"/>
      <c r="DV122" s="951">
        <v>15.6</v>
      </c>
      <c r="DW122" s="951"/>
      <c r="DX122" s="951"/>
      <c r="DY122" s="951"/>
      <c r="DZ122" s="952"/>
    </row>
    <row r="123" spans="1:130" s="197" customFormat="1" ht="26.25" customHeight="1" thickBot="1" x14ac:dyDescent="0.2">
      <c r="A123" s="1005"/>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451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380</v>
      </c>
      <c r="CQ123" s="1038"/>
      <c r="CR123" s="1038"/>
      <c r="CS123" s="1038"/>
      <c r="CT123" s="1038"/>
      <c r="CU123" s="1038"/>
      <c r="CV123" s="1038"/>
      <c r="CW123" s="1038"/>
      <c r="CX123" s="1038"/>
      <c r="CY123" s="1038"/>
      <c r="CZ123" s="1038"/>
      <c r="DA123" s="1038"/>
      <c r="DB123" s="1038"/>
      <c r="DC123" s="1038"/>
      <c r="DD123" s="1038"/>
      <c r="DE123" s="1038"/>
      <c r="DF123" s="1039"/>
      <c r="DG123" s="988">
        <v>681972</v>
      </c>
      <c r="DH123" s="989"/>
      <c r="DI123" s="989"/>
      <c r="DJ123" s="989"/>
      <c r="DK123" s="990"/>
      <c r="DL123" s="991">
        <v>651045</v>
      </c>
      <c r="DM123" s="989"/>
      <c r="DN123" s="989"/>
      <c r="DO123" s="989"/>
      <c r="DP123" s="990"/>
      <c r="DQ123" s="991">
        <v>605884</v>
      </c>
      <c r="DR123" s="989"/>
      <c r="DS123" s="989"/>
      <c r="DT123" s="989"/>
      <c r="DU123" s="990"/>
      <c r="DV123" s="992">
        <v>5.7</v>
      </c>
      <c r="DW123" s="993"/>
      <c r="DX123" s="993"/>
      <c r="DY123" s="993"/>
      <c r="DZ123" s="994"/>
    </row>
    <row r="124" spans="1:130" s="197" customFormat="1" ht="26.25" customHeight="1" x14ac:dyDescent="0.15">
      <c r="A124" s="1005"/>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452</v>
      </c>
      <c r="CQ124" s="1038"/>
      <c r="CR124" s="1038"/>
      <c r="CS124" s="1038"/>
      <c r="CT124" s="1038"/>
      <c r="CU124" s="1038"/>
      <c r="CV124" s="1038"/>
      <c r="CW124" s="1038"/>
      <c r="CX124" s="1038"/>
      <c r="CY124" s="1038"/>
      <c r="CZ124" s="1038"/>
      <c r="DA124" s="1038"/>
      <c r="DB124" s="1038"/>
      <c r="DC124" s="1038"/>
      <c r="DD124" s="1038"/>
      <c r="DE124" s="1038"/>
      <c r="DF124" s="1039"/>
      <c r="DG124" s="1027">
        <v>192215</v>
      </c>
      <c r="DH124" s="1028"/>
      <c r="DI124" s="1028"/>
      <c r="DJ124" s="1028"/>
      <c r="DK124" s="1029"/>
      <c r="DL124" s="1030">
        <v>177279</v>
      </c>
      <c r="DM124" s="1028"/>
      <c r="DN124" s="1028"/>
      <c r="DO124" s="1028"/>
      <c r="DP124" s="1029"/>
      <c r="DQ124" s="1030">
        <v>186755</v>
      </c>
      <c r="DR124" s="1028"/>
      <c r="DS124" s="1028"/>
      <c r="DT124" s="1028"/>
      <c r="DU124" s="1029"/>
      <c r="DV124" s="1031">
        <v>1.7</v>
      </c>
      <c r="DW124" s="1032"/>
      <c r="DX124" s="1032"/>
      <c r="DY124" s="1032"/>
      <c r="DZ124" s="1033"/>
    </row>
    <row r="125" spans="1:130" s="197" customFormat="1" ht="26.25" customHeight="1" thickBot="1" x14ac:dyDescent="0.2">
      <c r="A125" s="1005"/>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453</v>
      </c>
      <c r="CL125" s="1044"/>
      <c r="CM125" s="1044"/>
      <c r="CN125" s="1044"/>
      <c r="CO125" s="1045"/>
      <c r="CP125" s="970" t="s">
        <v>454</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x14ac:dyDescent="0.15">
      <c r="A126" s="1005"/>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87099</v>
      </c>
      <c r="AB126" s="989"/>
      <c r="AC126" s="989"/>
      <c r="AD126" s="989"/>
      <c r="AE126" s="990"/>
      <c r="AF126" s="991">
        <v>63663</v>
      </c>
      <c r="AG126" s="989"/>
      <c r="AH126" s="989"/>
      <c r="AI126" s="989"/>
      <c r="AJ126" s="990"/>
      <c r="AK126" s="991">
        <v>49908</v>
      </c>
      <c r="AL126" s="989"/>
      <c r="AM126" s="989"/>
      <c r="AN126" s="989"/>
      <c r="AO126" s="990"/>
      <c r="AP126" s="992">
        <v>0.5</v>
      </c>
      <c r="AQ126" s="993"/>
      <c r="AR126" s="993"/>
      <c r="AS126" s="993"/>
      <c r="AT126" s="994"/>
      <c r="AU126" s="233"/>
      <c r="AV126" s="233"/>
      <c r="AW126" s="233"/>
      <c r="AX126" s="1066" t="s">
        <v>455</v>
      </c>
      <c r="AY126" s="1067"/>
      <c r="AZ126" s="1067"/>
      <c r="BA126" s="1067"/>
      <c r="BB126" s="1067"/>
      <c r="BC126" s="1067"/>
      <c r="BD126" s="1067"/>
      <c r="BE126" s="1068"/>
      <c r="BF126" s="1082" t="s">
        <v>456</v>
      </c>
      <c r="BG126" s="1067"/>
      <c r="BH126" s="1067"/>
      <c r="BI126" s="1067"/>
      <c r="BJ126" s="1067"/>
      <c r="BK126" s="1067"/>
      <c r="BL126" s="1068"/>
      <c r="BM126" s="1082" t="s">
        <v>457</v>
      </c>
      <c r="BN126" s="1067"/>
      <c r="BO126" s="1067"/>
      <c r="BP126" s="1067"/>
      <c r="BQ126" s="1067"/>
      <c r="BR126" s="1067"/>
      <c r="BS126" s="1068"/>
      <c r="BT126" s="1082" t="s">
        <v>458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459</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x14ac:dyDescent="0.2">
      <c r="A127" s="1006"/>
      <c r="B127" s="978"/>
      <c r="C127" s="1034" t="s">
        <v>460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704</v>
      </c>
      <c r="AB127" s="989"/>
      <c r="AC127" s="989"/>
      <c r="AD127" s="989"/>
      <c r="AE127" s="990"/>
      <c r="AF127" s="991">
        <v>273</v>
      </c>
      <c r="AG127" s="989"/>
      <c r="AH127" s="989"/>
      <c r="AI127" s="989"/>
      <c r="AJ127" s="990"/>
      <c r="AK127" s="991">
        <v>365</v>
      </c>
      <c r="AL127" s="989"/>
      <c r="AM127" s="989"/>
      <c r="AN127" s="989"/>
      <c r="AO127" s="990"/>
      <c r="AP127" s="992">
        <v>0</v>
      </c>
      <c r="AQ127" s="993"/>
      <c r="AR127" s="993"/>
      <c r="AS127" s="993"/>
      <c r="AT127" s="994"/>
      <c r="AU127" s="233"/>
      <c r="AV127" s="233"/>
      <c r="AW127" s="233"/>
      <c r="AX127" s="916" t="s">
        <v>461</v>
      </c>
      <c r="AY127" s="917"/>
      <c r="AZ127" s="917"/>
      <c r="BA127" s="917"/>
      <c r="BB127" s="917"/>
      <c r="BC127" s="917"/>
      <c r="BD127" s="917"/>
      <c r="BE127" s="918"/>
      <c r="BF127" s="1071" t="s">
        <v>108</v>
      </c>
      <c r="BG127" s="1072"/>
      <c r="BH127" s="1072"/>
      <c r="BI127" s="1072"/>
      <c r="BJ127" s="1072"/>
      <c r="BK127" s="1072"/>
      <c r="BL127" s="1081"/>
      <c r="BM127" s="1071">
        <v>12.93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462</v>
      </c>
      <c r="CQ127" s="1075"/>
      <c r="CR127" s="1075"/>
      <c r="CS127" s="1075"/>
      <c r="CT127" s="1075"/>
      <c r="CU127" s="1075"/>
      <c r="CV127" s="1075"/>
      <c r="CW127" s="1075"/>
      <c r="CX127" s="1075"/>
      <c r="CY127" s="1075"/>
      <c r="CZ127" s="1075"/>
      <c r="DA127" s="1075"/>
      <c r="DB127" s="1075"/>
      <c r="DC127" s="1075"/>
      <c r="DD127" s="1075"/>
      <c r="DE127" s="1075"/>
      <c r="DF127" s="1076"/>
      <c r="DG127" s="1077">
        <v>2228</v>
      </c>
      <c r="DH127" s="1078"/>
      <c r="DI127" s="1078"/>
      <c r="DJ127" s="1078"/>
      <c r="DK127" s="1078"/>
      <c r="DL127" s="1078">
        <v>2363</v>
      </c>
      <c r="DM127" s="1078"/>
      <c r="DN127" s="1078"/>
      <c r="DO127" s="1078"/>
      <c r="DP127" s="1078"/>
      <c r="DQ127" s="1078">
        <v>754</v>
      </c>
      <c r="DR127" s="1078"/>
      <c r="DS127" s="1078"/>
      <c r="DT127" s="1078"/>
      <c r="DU127" s="1078"/>
      <c r="DV127" s="1079">
        <v>0</v>
      </c>
      <c r="DW127" s="1079"/>
      <c r="DX127" s="1079"/>
      <c r="DY127" s="1079"/>
      <c r="DZ127" s="1080"/>
    </row>
    <row r="128" spans="1:130" s="197" customFormat="1" ht="26.25" customHeight="1" x14ac:dyDescent="0.15">
      <c r="A128" s="1101" t="s">
        <v>463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464</v>
      </c>
      <c r="X128" s="1103"/>
      <c r="Y128" s="1103"/>
      <c r="Z128" s="1104"/>
      <c r="AA128" s="1119">
        <v>205837</v>
      </c>
      <c r="AB128" s="1120"/>
      <c r="AC128" s="1120"/>
      <c r="AD128" s="1120"/>
      <c r="AE128" s="1121"/>
      <c r="AF128" s="1122">
        <v>199024</v>
      </c>
      <c r="AG128" s="1120"/>
      <c r="AH128" s="1120"/>
      <c r="AI128" s="1120"/>
      <c r="AJ128" s="1121"/>
      <c r="AK128" s="1122">
        <v>187732</v>
      </c>
      <c r="AL128" s="1120"/>
      <c r="AM128" s="1120"/>
      <c r="AN128" s="1120"/>
      <c r="AO128" s="1121"/>
      <c r="AP128" s="1123"/>
      <c r="AQ128" s="1124"/>
      <c r="AR128" s="1124"/>
      <c r="AS128" s="1124"/>
      <c r="AT128" s="1125"/>
      <c r="AU128" s="235"/>
      <c r="AV128" s="235"/>
      <c r="AW128" s="235"/>
      <c r="AX128" s="1084" t="s">
        <v>465</v>
      </c>
      <c r="AY128" s="980"/>
      <c r="AZ128" s="980"/>
      <c r="BA128" s="980"/>
      <c r="BB128" s="980"/>
      <c r="BC128" s="980"/>
      <c r="BD128" s="980"/>
      <c r="BE128" s="981"/>
      <c r="BF128" s="1096" t="s">
        <v>466</v>
      </c>
      <c r="BG128" s="1097"/>
      <c r="BH128" s="1097"/>
      <c r="BI128" s="1097"/>
      <c r="BJ128" s="1097"/>
      <c r="BK128" s="1097"/>
      <c r="BL128" s="1098"/>
      <c r="BM128" s="1096">
        <v>17.93</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467</v>
      </c>
      <c r="X129" s="1091"/>
      <c r="Y129" s="1091"/>
      <c r="Z129" s="1092"/>
      <c r="AA129" s="988">
        <v>13220077</v>
      </c>
      <c r="AB129" s="989"/>
      <c r="AC129" s="989"/>
      <c r="AD129" s="989"/>
      <c r="AE129" s="990"/>
      <c r="AF129" s="991">
        <v>13129047</v>
      </c>
      <c r="AG129" s="989"/>
      <c r="AH129" s="989"/>
      <c r="AI129" s="989"/>
      <c r="AJ129" s="990"/>
      <c r="AK129" s="991">
        <v>13151889</v>
      </c>
      <c r="AL129" s="989"/>
      <c r="AM129" s="989"/>
      <c r="AN129" s="989"/>
      <c r="AO129" s="990"/>
      <c r="AP129" s="1093"/>
      <c r="AQ129" s="1094"/>
      <c r="AR129" s="1094"/>
      <c r="AS129" s="1094"/>
      <c r="AT129" s="1095"/>
      <c r="AU129" s="235"/>
      <c r="AV129" s="235"/>
      <c r="AW129" s="235"/>
      <c r="AX129" s="1084" t="s">
        <v>468</v>
      </c>
      <c r="AY129" s="980"/>
      <c r="AZ129" s="980"/>
      <c r="BA129" s="980"/>
      <c r="BB129" s="980"/>
      <c r="BC129" s="980"/>
      <c r="BD129" s="980"/>
      <c r="BE129" s="981"/>
      <c r="BF129" s="1085">
        <v>11.6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470</v>
      </c>
      <c r="X130" s="1091"/>
      <c r="Y130" s="1091"/>
      <c r="Z130" s="1092"/>
      <c r="AA130" s="988">
        <v>2373203</v>
      </c>
      <c r="AB130" s="989"/>
      <c r="AC130" s="989"/>
      <c r="AD130" s="989"/>
      <c r="AE130" s="990"/>
      <c r="AF130" s="991">
        <v>2482194</v>
      </c>
      <c r="AG130" s="989"/>
      <c r="AH130" s="989"/>
      <c r="AI130" s="989"/>
      <c r="AJ130" s="990"/>
      <c r="AK130" s="991">
        <v>2435453</v>
      </c>
      <c r="AL130" s="989"/>
      <c r="AM130" s="989"/>
      <c r="AN130" s="989"/>
      <c r="AO130" s="990"/>
      <c r="AP130" s="1093"/>
      <c r="AQ130" s="1094"/>
      <c r="AR130" s="1094"/>
      <c r="AS130" s="1094"/>
      <c r="AT130" s="1095"/>
      <c r="AU130" s="235"/>
      <c r="AV130" s="235"/>
      <c r="AW130" s="235"/>
      <c r="AX130" s="1143" t="s">
        <v>471</v>
      </c>
      <c r="AY130" s="1075"/>
      <c r="AZ130" s="1075"/>
      <c r="BA130" s="1075"/>
      <c r="BB130" s="1075"/>
      <c r="BC130" s="1075"/>
      <c r="BD130" s="1075"/>
      <c r="BE130" s="1076"/>
      <c r="BF130" s="1105" t="s">
        <v>472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10846874</v>
      </c>
      <c r="AB131" s="1028"/>
      <c r="AC131" s="1028"/>
      <c r="AD131" s="1028"/>
      <c r="AE131" s="1029"/>
      <c r="AF131" s="1030">
        <v>10646853</v>
      </c>
      <c r="AG131" s="1028"/>
      <c r="AH131" s="1028"/>
      <c r="AI131" s="1028"/>
      <c r="AJ131" s="1029"/>
      <c r="AK131" s="1030">
        <v>10716436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11.969909489999999</v>
      </c>
      <c r="AB132" s="1134"/>
      <c r="AC132" s="1134"/>
      <c r="AD132" s="1134"/>
      <c r="AE132" s="1135"/>
      <c r="AF132" s="1136">
        <v>11.8786556</v>
      </c>
      <c r="AG132" s="1134"/>
      <c r="AH132" s="1134"/>
      <c r="AI132" s="1134"/>
      <c r="AJ132" s="1135"/>
      <c r="AK132" s="1136">
        <v>10.98863465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12.3</v>
      </c>
      <c r="AB133" s="1141"/>
      <c r="AC133" s="1141"/>
      <c r="AD133" s="1141"/>
      <c r="AE133" s="1142"/>
      <c r="AF133" s="1140">
        <v>12.1</v>
      </c>
      <c r="AG133" s="1141"/>
      <c r="AH133" s="1141"/>
      <c r="AI133" s="1141"/>
      <c r="AJ133" s="1142"/>
      <c r="AK133" s="1140">
        <v>11.6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election sqref="A1:XFD1"/>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47" t="s">
        <v>479</v>
      </c>
      <c r="L7" s="254"/>
      <c r="M7" s="255" t="s">
        <v>480</v>
      </c>
      <c r="N7" s="256"/>
    </row>
    <row r="8" spans="1:16" x14ac:dyDescent="0.15">
      <c r="A8" s="248"/>
      <c r="B8" s="244"/>
      <c r="C8" s="244"/>
      <c r="D8" s="244"/>
      <c r="E8" s="244"/>
      <c r="F8" s="244"/>
      <c r="G8" s="257"/>
      <c r="H8" s="258"/>
      <c r="I8" s="258"/>
      <c r="J8" s="259"/>
      <c r="K8" s="1148"/>
      <c r="L8" s="260" t="s">
        <v>481</v>
      </c>
      <c r="M8" s="261" t="s">
        <v>482</v>
      </c>
      <c r="N8" s="262" t="s">
        <v>483</v>
      </c>
    </row>
    <row r="9" spans="1:16" x14ac:dyDescent="0.15">
      <c r="A9" s="248"/>
      <c r="B9" s="244"/>
      <c r="C9" s="244"/>
      <c r="D9" s="244"/>
      <c r="E9" s="244"/>
      <c r="F9" s="244"/>
      <c r="G9" s="1149" t="s">
        <v>484</v>
      </c>
      <c r="H9" s="1150"/>
      <c r="I9" s="1150"/>
      <c r="J9" s="1151"/>
      <c r="K9" s="263">
        <v>2842304</v>
      </c>
      <c r="L9" s="264">
        <v>67420</v>
      </c>
      <c r="M9" s="265">
        <v>83726</v>
      </c>
      <c r="N9" s="266">
        <v>-19.5</v>
      </c>
    </row>
    <row r="10" spans="1:16" x14ac:dyDescent="0.15">
      <c r="A10" s="248"/>
      <c r="B10" s="244"/>
      <c r="C10" s="244"/>
      <c r="D10" s="244"/>
      <c r="E10" s="244"/>
      <c r="F10" s="244"/>
      <c r="G10" s="1149" t="s">
        <v>485</v>
      </c>
      <c r="H10" s="1150"/>
      <c r="I10" s="1150"/>
      <c r="J10" s="1151"/>
      <c r="K10" s="267">
        <v>465826</v>
      </c>
      <c r="L10" s="268">
        <v>11050</v>
      </c>
      <c r="M10" s="269">
        <v>6181</v>
      </c>
      <c r="N10" s="270">
        <v>78.8</v>
      </c>
    </row>
    <row r="11" spans="1:16" ht="13.5" customHeight="1" x14ac:dyDescent="0.15">
      <c r="A11" s="248"/>
      <c r="B11" s="244"/>
      <c r="C11" s="244"/>
      <c r="D11" s="244"/>
      <c r="E11" s="244"/>
      <c r="F11" s="244"/>
      <c r="G11" s="1149" t="s">
        <v>486</v>
      </c>
      <c r="H11" s="1150"/>
      <c r="I11" s="1150"/>
      <c r="J11" s="1151"/>
      <c r="K11" s="267">
        <v>542985</v>
      </c>
      <c r="L11" s="268">
        <v>12880</v>
      </c>
      <c r="M11" s="269">
        <v>9526</v>
      </c>
      <c r="N11" s="270">
        <v>35.200000000000003</v>
      </c>
    </row>
    <row r="12" spans="1:16" ht="13.5" customHeight="1" x14ac:dyDescent="0.15">
      <c r="A12" s="248"/>
      <c r="B12" s="244"/>
      <c r="C12" s="244"/>
      <c r="D12" s="244"/>
      <c r="E12" s="244"/>
      <c r="F12" s="244"/>
      <c r="G12" s="1149" t="s">
        <v>487</v>
      </c>
      <c r="H12" s="1150"/>
      <c r="I12" s="1150"/>
      <c r="J12" s="1151"/>
      <c r="K12" s="267">
        <v>21618</v>
      </c>
      <c r="L12" s="268">
        <v>513</v>
      </c>
      <c r="M12" s="269">
        <v>1067</v>
      </c>
      <c r="N12" s="270">
        <v>-51.9</v>
      </c>
    </row>
    <row r="13" spans="1:16" ht="13.5" customHeight="1" x14ac:dyDescent="0.15">
      <c r="A13" s="248"/>
      <c r="B13" s="244"/>
      <c r="C13" s="244"/>
      <c r="D13" s="244"/>
      <c r="E13" s="244"/>
      <c r="F13" s="244"/>
      <c r="G13" s="1149" t="s">
        <v>488</v>
      </c>
      <c r="H13" s="1150"/>
      <c r="I13" s="1150"/>
      <c r="J13" s="1151"/>
      <c r="K13" s="267" t="s">
        <v>489</v>
      </c>
      <c r="L13" s="268" t="s">
        <v>489</v>
      </c>
      <c r="M13" s="269" t="s">
        <v>489</v>
      </c>
      <c r="N13" s="270" t="s">
        <v>489</v>
      </c>
    </row>
    <row r="14" spans="1:16" ht="13.5" customHeight="1" x14ac:dyDescent="0.15">
      <c r="A14" s="248"/>
      <c r="B14" s="244"/>
      <c r="C14" s="244"/>
      <c r="D14" s="244"/>
      <c r="E14" s="244"/>
      <c r="F14" s="244"/>
      <c r="G14" s="1149" t="s">
        <v>490</v>
      </c>
      <c r="H14" s="1150"/>
      <c r="I14" s="1150"/>
      <c r="J14" s="1151"/>
      <c r="K14" s="267">
        <v>198255</v>
      </c>
      <c r="L14" s="268">
        <v>4703</v>
      </c>
      <c r="M14" s="269">
        <v>3706</v>
      </c>
      <c r="N14" s="270">
        <v>26.9</v>
      </c>
    </row>
    <row r="15" spans="1:16" ht="13.5" customHeight="1" x14ac:dyDescent="0.15">
      <c r="A15" s="248"/>
      <c r="B15" s="244"/>
      <c r="C15" s="244"/>
      <c r="D15" s="244"/>
      <c r="E15" s="244"/>
      <c r="F15" s="244"/>
      <c r="G15" s="1149" t="s">
        <v>491</v>
      </c>
      <c r="H15" s="1150"/>
      <c r="I15" s="1150"/>
      <c r="J15" s="1151"/>
      <c r="K15" s="267">
        <v>82023</v>
      </c>
      <c r="L15" s="268">
        <v>1946</v>
      </c>
      <c r="M15" s="269">
        <v>1837</v>
      </c>
      <c r="N15" s="270">
        <v>5.9</v>
      </c>
    </row>
    <row r="16" spans="1:16" x14ac:dyDescent="0.15">
      <c r="A16" s="248"/>
      <c r="B16" s="244"/>
      <c r="C16" s="244"/>
      <c r="D16" s="244"/>
      <c r="E16" s="244"/>
      <c r="F16" s="244"/>
      <c r="G16" s="1152" t="s">
        <v>492</v>
      </c>
      <c r="H16" s="1153"/>
      <c r="I16" s="1153"/>
      <c r="J16" s="1154"/>
      <c r="K16" s="268">
        <v>-345305</v>
      </c>
      <c r="L16" s="268">
        <v>-8191</v>
      </c>
      <c r="M16" s="269">
        <v>-8822</v>
      </c>
      <c r="N16" s="270">
        <v>-7.2</v>
      </c>
    </row>
    <row r="17" spans="1:16" x14ac:dyDescent="0.15">
      <c r="A17" s="248"/>
      <c r="B17" s="244"/>
      <c r="C17" s="244"/>
      <c r="D17" s="244"/>
      <c r="E17" s="244"/>
      <c r="F17" s="244"/>
      <c r="G17" s="1152" t="s">
        <v>166</v>
      </c>
      <c r="H17" s="1153"/>
      <c r="I17" s="1153"/>
      <c r="J17" s="1154"/>
      <c r="K17" s="268">
        <v>3807706</v>
      </c>
      <c r="L17" s="268">
        <v>90320</v>
      </c>
      <c r="M17" s="269">
        <v>97219</v>
      </c>
      <c r="N17" s="270">
        <v>-7.1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44" t="s">
        <v>497</v>
      </c>
      <c r="H21" s="1145"/>
      <c r="I21" s="1145"/>
      <c r="J21" s="1146"/>
      <c r="K21" s="280">
        <v>7.88</v>
      </c>
      <c r="L21" s="281">
        <v>9.31</v>
      </c>
      <c r="M21" s="282">
        <v>-1.43</v>
      </c>
      <c r="N21" s="249"/>
      <c r="O21" s="283"/>
      <c r="P21" s="279"/>
    </row>
    <row r="22" spans="1:16" s="284" customFormat="1" x14ac:dyDescent="0.15">
      <c r="A22" s="279"/>
      <c r="B22" s="249"/>
      <c r="C22" s="249"/>
      <c r="D22" s="249"/>
      <c r="E22" s="249"/>
      <c r="F22" s="249"/>
      <c r="G22" s="1144" t="s">
        <v>498</v>
      </c>
      <c r="H22" s="1145"/>
      <c r="I22" s="1145"/>
      <c r="J22" s="1146"/>
      <c r="K22" s="285">
        <v>99.3</v>
      </c>
      <c r="L22" s="286">
        <v>97.7</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47" t="s">
        <v>479</v>
      </c>
      <c r="L30" s="254"/>
      <c r="M30" s="255" t="s">
        <v>480</v>
      </c>
      <c r="N30" s="256"/>
    </row>
    <row r="31" spans="1:16" x14ac:dyDescent="0.15">
      <c r="A31" s="248"/>
      <c r="B31" s="244"/>
      <c r="C31" s="244"/>
      <c r="D31" s="244"/>
      <c r="E31" s="244"/>
      <c r="F31" s="244"/>
      <c r="G31" s="257"/>
      <c r="H31" s="258"/>
      <c r="I31" s="258"/>
      <c r="J31" s="259"/>
      <c r="K31" s="1148"/>
      <c r="L31" s="260" t="s">
        <v>481</v>
      </c>
      <c r="M31" s="261" t="s">
        <v>482</v>
      </c>
      <c r="N31" s="262" t="s">
        <v>483</v>
      </c>
    </row>
    <row r="32" spans="1:16" ht="27" customHeight="1" x14ac:dyDescent="0.15">
      <c r="A32" s="248"/>
      <c r="B32" s="244"/>
      <c r="C32" s="244"/>
      <c r="D32" s="244"/>
      <c r="E32" s="244"/>
      <c r="F32" s="244"/>
      <c r="G32" s="1160" t="s">
        <v>502</v>
      </c>
      <c r="H32" s="1161"/>
      <c r="I32" s="1161"/>
      <c r="J32" s="1162"/>
      <c r="K32" s="294">
        <v>2186837</v>
      </c>
      <c r="L32" s="294">
        <v>51872</v>
      </c>
      <c r="M32" s="295">
        <v>63533</v>
      </c>
      <c r="N32" s="296">
        <v>-18.399999999999999</v>
      </c>
    </row>
    <row r="33" spans="1:16" ht="13.5" customHeight="1" x14ac:dyDescent="0.15">
      <c r="A33" s="248"/>
      <c r="B33" s="244"/>
      <c r="C33" s="244"/>
      <c r="D33" s="244"/>
      <c r="E33" s="244"/>
      <c r="F33" s="244"/>
      <c r="G33" s="1160" t="s">
        <v>503</v>
      </c>
      <c r="H33" s="1161"/>
      <c r="I33" s="1161"/>
      <c r="J33" s="1162"/>
      <c r="K33" s="294" t="s">
        <v>489</v>
      </c>
      <c r="L33" s="294" t="s">
        <v>489</v>
      </c>
      <c r="M33" s="295" t="s">
        <v>489</v>
      </c>
      <c r="N33" s="296" t="s">
        <v>489</v>
      </c>
    </row>
    <row r="34" spans="1:16" ht="27" customHeight="1" x14ac:dyDescent="0.15">
      <c r="A34" s="248"/>
      <c r="B34" s="244"/>
      <c r="C34" s="244"/>
      <c r="D34" s="244"/>
      <c r="E34" s="244"/>
      <c r="F34" s="244"/>
      <c r="G34" s="1160" t="s">
        <v>504</v>
      </c>
      <c r="H34" s="1161"/>
      <c r="I34" s="1161"/>
      <c r="J34" s="1162"/>
      <c r="K34" s="294" t="s">
        <v>489</v>
      </c>
      <c r="L34" s="294" t="s">
        <v>489</v>
      </c>
      <c r="M34" s="295">
        <v>30</v>
      </c>
      <c r="N34" s="296" t="s">
        <v>489</v>
      </c>
    </row>
    <row r="35" spans="1:16" ht="27" customHeight="1" x14ac:dyDescent="0.15">
      <c r="A35" s="248"/>
      <c r="B35" s="244"/>
      <c r="C35" s="244"/>
      <c r="D35" s="244"/>
      <c r="E35" s="244"/>
      <c r="F35" s="244"/>
      <c r="G35" s="1160" t="s">
        <v>505</v>
      </c>
      <c r="H35" s="1161"/>
      <c r="I35" s="1161"/>
      <c r="J35" s="1162"/>
      <c r="K35" s="294">
        <v>1507094</v>
      </c>
      <c r="L35" s="294">
        <v>35749</v>
      </c>
      <c r="M35" s="295">
        <v>18078</v>
      </c>
      <c r="N35" s="296">
        <v>97.7</v>
      </c>
    </row>
    <row r="36" spans="1:16" ht="27" customHeight="1" x14ac:dyDescent="0.15">
      <c r="A36" s="248"/>
      <c r="B36" s="244"/>
      <c r="C36" s="244"/>
      <c r="D36" s="244"/>
      <c r="E36" s="244"/>
      <c r="F36" s="244"/>
      <c r="G36" s="1160" t="s">
        <v>506</v>
      </c>
      <c r="H36" s="1161"/>
      <c r="I36" s="1161"/>
      <c r="J36" s="1162"/>
      <c r="K36" s="294">
        <v>56571</v>
      </c>
      <c r="L36" s="294">
        <v>1342</v>
      </c>
      <c r="M36" s="295">
        <v>3217</v>
      </c>
      <c r="N36" s="296">
        <v>-58.3</v>
      </c>
    </row>
    <row r="37" spans="1:16" ht="13.5" customHeight="1" x14ac:dyDescent="0.15">
      <c r="A37" s="248"/>
      <c r="B37" s="244"/>
      <c r="C37" s="244"/>
      <c r="D37" s="244"/>
      <c r="E37" s="244"/>
      <c r="F37" s="244"/>
      <c r="G37" s="1160" t="s">
        <v>507</v>
      </c>
      <c r="H37" s="1161"/>
      <c r="I37" s="1161"/>
      <c r="J37" s="1162"/>
      <c r="K37" s="294">
        <v>50273</v>
      </c>
      <c r="L37" s="294">
        <v>1192</v>
      </c>
      <c r="M37" s="295">
        <v>1541</v>
      </c>
      <c r="N37" s="296">
        <v>-22.6</v>
      </c>
    </row>
    <row r="38" spans="1:16" ht="27" customHeight="1" x14ac:dyDescent="0.15">
      <c r="A38" s="248"/>
      <c r="B38" s="244"/>
      <c r="C38" s="244"/>
      <c r="D38" s="244"/>
      <c r="E38" s="244"/>
      <c r="F38" s="244"/>
      <c r="G38" s="1163" t="s">
        <v>508</v>
      </c>
      <c r="H38" s="1164"/>
      <c r="I38" s="1164"/>
      <c r="J38" s="1165"/>
      <c r="K38" s="297" t="s">
        <v>489</v>
      </c>
      <c r="L38" s="297" t="s">
        <v>489</v>
      </c>
      <c r="M38" s="298">
        <v>6</v>
      </c>
      <c r="N38" s="299" t="s">
        <v>489</v>
      </c>
      <c r="O38" s="293"/>
    </row>
    <row r="39" spans="1:16" x14ac:dyDescent="0.15">
      <c r="A39" s="248"/>
      <c r="B39" s="244"/>
      <c r="C39" s="244"/>
      <c r="D39" s="244"/>
      <c r="E39" s="244"/>
      <c r="F39" s="244"/>
      <c r="G39" s="1163" t="s">
        <v>509</v>
      </c>
      <c r="H39" s="1164"/>
      <c r="I39" s="1164"/>
      <c r="J39" s="1165"/>
      <c r="K39" s="300">
        <v>-187732</v>
      </c>
      <c r="L39" s="300">
        <v>-4453</v>
      </c>
      <c r="M39" s="301">
        <v>-3335</v>
      </c>
      <c r="N39" s="302">
        <v>33.5</v>
      </c>
      <c r="O39" s="293"/>
    </row>
    <row r="40" spans="1:16" ht="27" customHeight="1" x14ac:dyDescent="0.15">
      <c r="A40" s="248"/>
      <c r="B40" s="244"/>
      <c r="C40" s="244"/>
      <c r="D40" s="244"/>
      <c r="E40" s="244"/>
      <c r="F40" s="244"/>
      <c r="G40" s="1160" t="s">
        <v>510</v>
      </c>
      <c r="H40" s="1161"/>
      <c r="I40" s="1161"/>
      <c r="J40" s="1162"/>
      <c r="K40" s="300">
        <v>-2435453</v>
      </c>
      <c r="L40" s="300">
        <v>-57770</v>
      </c>
      <c r="M40" s="301">
        <v>-59229</v>
      </c>
      <c r="N40" s="302">
        <v>-2.5</v>
      </c>
      <c r="O40" s="293"/>
    </row>
    <row r="41" spans="1:16" x14ac:dyDescent="0.15">
      <c r="A41" s="248"/>
      <c r="B41" s="244"/>
      <c r="C41" s="244"/>
      <c r="D41" s="244"/>
      <c r="E41" s="244"/>
      <c r="F41" s="244"/>
      <c r="G41" s="1166" t="s">
        <v>277</v>
      </c>
      <c r="H41" s="1167"/>
      <c r="I41" s="1167"/>
      <c r="J41" s="1168"/>
      <c r="K41" s="294">
        <v>1177590</v>
      </c>
      <c r="L41" s="300">
        <v>27933</v>
      </c>
      <c r="M41" s="301">
        <v>23841</v>
      </c>
      <c r="N41" s="302">
        <v>17.2</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55" t="s">
        <v>479</v>
      </c>
      <c r="J49" s="1157" t="s">
        <v>514</v>
      </c>
      <c r="K49" s="1158"/>
      <c r="L49" s="1158"/>
      <c r="M49" s="1158"/>
      <c r="N49" s="1159"/>
    </row>
    <row r="50" spans="1:14" x14ac:dyDescent="0.15">
      <c r="A50" s="248"/>
      <c r="B50" s="244"/>
      <c r="C50" s="244"/>
      <c r="D50" s="244"/>
      <c r="E50" s="244"/>
      <c r="F50" s="244"/>
      <c r="G50" s="312"/>
      <c r="H50" s="313"/>
      <c r="I50" s="1156"/>
      <c r="J50" s="314" t="s">
        <v>515</v>
      </c>
      <c r="K50" s="315" t="s">
        <v>516</v>
      </c>
      <c r="L50" s="316" t="s">
        <v>517</v>
      </c>
      <c r="M50" s="317" t="s">
        <v>518</v>
      </c>
      <c r="N50" s="318" t="s">
        <v>519</v>
      </c>
    </row>
    <row r="51" spans="1:14" x14ac:dyDescent="0.15">
      <c r="A51" s="248"/>
      <c r="B51" s="244"/>
      <c r="C51" s="244"/>
      <c r="D51" s="244"/>
      <c r="E51" s="244"/>
      <c r="F51" s="244"/>
      <c r="G51" s="310" t="s">
        <v>520</v>
      </c>
      <c r="H51" s="311"/>
      <c r="I51" s="319">
        <v>3327670</v>
      </c>
      <c r="J51" s="320">
        <v>75784</v>
      </c>
      <c r="K51" s="321">
        <v>30.2</v>
      </c>
      <c r="L51" s="322">
        <v>67088</v>
      </c>
      <c r="M51" s="323">
        <v>-22.3</v>
      </c>
      <c r="N51" s="324">
        <v>52.5</v>
      </c>
    </row>
    <row r="52" spans="1:14" x14ac:dyDescent="0.15">
      <c r="A52" s="248"/>
      <c r="B52" s="244"/>
      <c r="C52" s="244"/>
      <c r="D52" s="244"/>
      <c r="E52" s="244"/>
      <c r="F52" s="244"/>
      <c r="G52" s="325"/>
      <c r="H52" s="326" t="s">
        <v>521</v>
      </c>
      <c r="I52" s="327">
        <v>2196328</v>
      </c>
      <c r="J52" s="328">
        <v>50019</v>
      </c>
      <c r="K52" s="329">
        <v>92.9</v>
      </c>
      <c r="L52" s="330">
        <v>37146</v>
      </c>
      <c r="M52" s="331">
        <v>-9.9</v>
      </c>
      <c r="N52" s="332">
        <v>102.8</v>
      </c>
    </row>
    <row r="53" spans="1:14" x14ac:dyDescent="0.15">
      <c r="A53" s="248"/>
      <c r="B53" s="244"/>
      <c r="C53" s="244"/>
      <c r="D53" s="244"/>
      <c r="E53" s="244"/>
      <c r="F53" s="244"/>
      <c r="G53" s="310" t="s">
        <v>522</v>
      </c>
      <c r="H53" s="311"/>
      <c r="I53" s="319">
        <v>2163704</v>
      </c>
      <c r="J53" s="320">
        <v>49268</v>
      </c>
      <c r="K53" s="321">
        <v>-35</v>
      </c>
      <c r="L53" s="322">
        <v>70489</v>
      </c>
      <c r="M53" s="323">
        <v>5.0999999999999996</v>
      </c>
      <c r="N53" s="324">
        <v>-40.1</v>
      </c>
    </row>
    <row r="54" spans="1:14" x14ac:dyDescent="0.15">
      <c r="A54" s="248"/>
      <c r="B54" s="244"/>
      <c r="C54" s="244"/>
      <c r="D54" s="244"/>
      <c r="E54" s="244"/>
      <c r="F54" s="244"/>
      <c r="G54" s="325"/>
      <c r="H54" s="326" t="s">
        <v>521</v>
      </c>
      <c r="I54" s="327">
        <v>1837421</v>
      </c>
      <c r="J54" s="328">
        <v>41838</v>
      </c>
      <c r="K54" s="329">
        <v>-16.399999999999999</v>
      </c>
      <c r="L54" s="330">
        <v>37817</v>
      </c>
      <c r="M54" s="331">
        <v>1.8</v>
      </c>
      <c r="N54" s="332">
        <v>-18.2</v>
      </c>
    </row>
    <row r="55" spans="1:14" x14ac:dyDescent="0.15">
      <c r="A55" s="248"/>
      <c r="B55" s="244"/>
      <c r="C55" s="244"/>
      <c r="D55" s="244"/>
      <c r="E55" s="244"/>
      <c r="F55" s="244"/>
      <c r="G55" s="310" t="s">
        <v>523</v>
      </c>
      <c r="H55" s="311"/>
      <c r="I55" s="319">
        <v>2274679</v>
      </c>
      <c r="J55" s="320">
        <v>52369</v>
      </c>
      <c r="K55" s="321">
        <v>6.3</v>
      </c>
      <c r="L55" s="322">
        <v>84389</v>
      </c>
      <c r="M55" s="323">
        <v>19.7</v>
      </c>
      <c r="N55" s="324">
        <v>-13.4</v>
      </c>
    </row>
    <row r="56" spans="1:14" x14ac:dyDescent="0.15">
      <c r="A56" s="248"/>
      <c r="B56" s="244"/>
      <c r="C56" s="244"/>
      <c r="D56" s="244"/>
      <c r="E56" s="244"/>
      <c r="F56" s="244"/>
      <c r="G56" s="325"/>
      <c r="H56" s="326" t="s">
        <v>521</v>
      </c>
      <c r="I56" s="327">
        <v>1992528</v>
      </c>
      <c r="J56" s="328">
        <v>45873</v>
      </c>
      <c r="K56" s="329">
        <v>9.6</v>
      </c>
      <c r="L56" s="330">
        <v>44339</v>
      </c>
      <c r="M56" s="331">
        <v>17.2</v>
      </c>
      <c r="N56" s="332">
        <v>-7.6</v>
      </c>
    </row>
    <row r="57" spans="1:14" x14ac:dyDescent="0.15">
      <c r="A57" s="248"/>
      <c r="B57" s="244"/>
      <c r="C57" s="244"/>
      <c r="D57" s="244"/>
      <c r="E57" s="244"/>
      <c r="F57" s="244"/>
      <c r="G57" s="310" t="s">
        <v>524</v>
      </c>
      <c r="H57" s="311"/>
      <c r="I57" s="319">
        <v>2779747</v>
      </c>
      <c r="J57" s="320">
        <v>64967</v>
      </c>
      <c r="K57" s="321">
        <v>24.1</v>
      </c>
      <c r="L57" s="322">
        <v>83623</v>
      </c>
      <c r="M57" s="323">
        <v>-0.9</v>
      </c>
      <c r="N57" s="324">
        <v>25</v>
      </c>
    </row>
    <row r="58" spans="1:14" x14ac:dyDescent="0.15">
      <c r="A58" s="248"/>
      <c r="B58" s="244"/>
      <c r="C58" s="244"/>
      <c r="D58" s="244"/>
      <c r="E58" s="244"/>
      <c r="F58" s="244"/>
      <c r="G58" s="325"/>
      <c r="H58" s="326" t="s">
        <v>521</v>
      </c>
      <c r="I58" s="327">
        <v>2541568</v>
      </c>
      <c r="J58" s="328">
        <v>59400</v>
      </c>
      <c r="K58" s="329">
        <v>29.5</v>
      </c>
      <c r="L58" s="330">
        <v>48787</v>
      </c>
      <c r="M58" s="331">
        <v>10</v>
      </c>
      <c r="N58" s="332">
        <v>19.5</v>
      </c>
    </row>
    <row r="59" spans="1:14" x14ac:dyDescent="0.15">
      <c r="A59" s="248"/>
      <c r="B59" s="244"/>
      <c r="C59" s="244"/>
      <c r="D59" s="244"/>
      <c r="E59" s="244"/>
      <c r="F59" s="244"/>
      <c r="G59" s="310" t="s">
        <v>525</v>
      </c>
      <c r="H59" s="311"/>
      <c r="I59" s="319">
        <v>2036142</v>
      </c>
      <c r="J59" s="320">
        <v>48298</v>
      </c>
      <c r="K59" s="321">
        <v>-25.7</v>
      </c>
      <c r="L59" s="322">
        <v>87974</v>
      </c>
      <c r="M59" s="323">
        <v>5.2</v>
      </c>
      <c r="N59" s="324">
        <v>-30.9</v>
      </c>
    </row>
    <row r="60" spans="1:14" x14ac:dyDescent="0.15">
      <c r="A60" s="248"/>
      <c r="B60" s="244"/>
      <c r="C60" s="244"/>
      <c r="D60" s="244"/>
      <c r="E60" s="244"/>
      <c r="F60" s="244"/>
      <c r="G60" s="325"/>
      <c r="H60" s="326" t="s">
        <v>521</v>
      </c>
      <c r="I60" s="333">
        <v>1716178</v>
      </c>
      <c r="J60" s="328">
        <v>40708</v>
      </c>
      <c r="K60" s="329">
        <v>-31.5</v>
      </c>
      <c r="L60" s="330">
        <v>48183</v>
      </c>
      <c r="M60" s="331">
        <v>-1.2</v>
      </c>
      <c r="N60" s="332">
        <v>-30.3</v>
      </c>
    </row>
    <row r="61" spans="1:14" x14ac:dyDescent="0.15">
      <c r="A61" s="248"/>
      <c r="B61" s="244"/>
      <c r="C61" s="244"/>
      <c r="D61" s="244"/>
      <c r="E61" s="244"/>
      <c r="F61" s="244"/>
      <c r="G61" s="310" t="s">
        <v>526</v>
      </c>
      <c r="H61" s="334"/>
      <c r="I61" s="335">
        <v>2516388</v>
      </c>
      <c r="J61" s="336">
        <v>58137</v>
      </c>
      <c r="K61" s="337">
        <v>0</v>
      </c>
      <c r="L61" s="338">
        <v>78713</v>
      </c>
      <c r="M61" s="339">
        <v>1.4</v>
      </c>
      <c r="N61" s="324">
        <v>-1.4</v>
      </c>
    </row>
    <row r="62" spans="1:14" x14ac:dyDescent="0.15">
      <c r="A62" s="248"/>
      <c r="B62" s="244"/>
      <c r="C62" s="244"/>
      <c r="D62" s="244"/>
      <c r="E62" s="244"/>
      <c r="F62" s="244"/>
      <c r="G62" s="325"/>
      <c r="H62" s="326" t="s">
        <v>521</v>
      </c>
      <c r="I62" s="327">
        <v>2056805</v>
      </c>
      <c r="J62" s="328">
        <v>47568</v>
      </c>
      <c r="K62" s="329">
        <v>16.8</v>
      </c>
      <c r="L62" s="330">
        <v>43254</v>
      </c>
      <c r="M62" s="331">
        <v>3.6</v>
      </c>
      <c r="N62" s="332">
        <v>13.2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9" t="s">
        <v>3</v>
      </c>
      <c r="D47" s="1169"/>
      <c r="E47" s="1170"/>
      <c r="F47" s="11">
        <v>52.33</v>
      </c>
      <c r="G47" s="12">
        <v>52.39</v>
      </c>
      <c r="H47" s="12">
        <v>52.53</v>
      </c>
      <c r="I47" s="12">
        <v>53</v>
      </c>
      <c r="J47" s="13">
        <v>53.06</v>
      </c>
    </row>
    <row r="48" spans="2:10" ht="57.75" customHeight="1" x14ac:dyDescent="0.15">
      <c r="B48" s="14"/>
      <c r="C48" s="1171" t="s">
        <v>4</v>
      </c>
      <c r="D48" s="1171"/>
      <c r="E48" s="1172"/>
      <c r="F48" s="15">
        <v>13.2</v>
      </c>
      <c r="G48" s="16">
        <v>5.1100000000000003</v>
      </c>
      <c r="H48" s="16">
        <v>4.66</v>
      </c>
      <c r="I48" s="16">
        <v>2.23</v>
      </c>
      <c r="J48" s="17">
        <v>3.41</v>
      </c>
    </row>
    <row r="49" spans="2:10" ht="57.75" customHeight="1" thickBot="1" x14ac:dyDescent="0.2">
      <c r="B49" s="18"/>
      <c r="C49" s="1173" t="s">
        <v>5</v>
      </c>
      <c r="D49" s="1173"/>
      <c r="E49" s="1174"/>
      <c r="F49" s="19" t="s">
        <v>533</v>
      </c>
      <c r="G49" s="20" t="s">
        <v>534</v>
      </c>
      <c r="H49" s="20" t="s">
        <v>535</v>
      </c>
      <c r="I49" s="20" t="s">
        <v>536</v>
      </c>
      <c r="J49" s="21">
        <v>1.33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2017-03-29T06:37:06Z</cp:lastPrinted>
  <dcterms:created xsi:type="dcterms:W3CDTF">2017-02-15T21:29:43Z</dcterms:created>
  <dcterms:modified xsi:type="dcterms:W3CDTF">2017-03-30T12:47:35Z</dcterms:modified>
  <cp:category/>
</cp:coreProperties>
</file>