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下水道課担当事務\年度ごとの担当業務データ\R2\調査\52 【財政課】公営企業に係る「経営比較分析表（令和元年度決算）」の分析等について\"/>
    </mc:Choice>
  </mc:AlternateContent>
  <workbookProtection workbookAlgorithmName="SHA-512" workbookHashValue="7xVqtcQmevNxfqDdm/YcY242zuGQlu8NMY9O33gdSsbd4X9RlfByLrrMBGTZnUzvtinoHim+LugyXT8EaDfcMw==" workbookSaltValue="6L3CpobVgOfLMGI6FxiV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<sst xmlns="http://schemas.openxmlformats.org/spreadsheetml/2006/main" count="236" uniqueCount="118">
  <si>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</si>
  <si>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</si>
  <si>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</si>
  <si>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</si>
  <si>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</si>
  <si>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</si>
  <si>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</si>
  <si>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</si>
  <si>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</si>
  <si>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</si>
  <si>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</si>
  <si>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</si>
  <si>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</si>
  <si>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</si>
  <si>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</si>
  <si>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</si>
  <si>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</si>
  <si>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</si>
  <si>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</si>
  <si>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</si>
  <si>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</si>
  <si>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</si>
  <si>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</si>
  <si>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</si>
  <si>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</si>
  <si>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</si>
  <si>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</si>
  <si>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</si>
  <si>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</si>
  <si>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</si>
  <si>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</si>
  <si>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</si>
  <si>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</si>
  <si>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</si>
  <si>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</si>
  <si>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</si>
  <si>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</si>
  <si>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</si>
  <si>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</si>
  <si>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</si>
  <si>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</si>
  <si>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</si>
  <si>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</si>
  <si>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</si>
  <si>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</si>
  <si>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</si>
  <si>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</si>
  <si>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</si>
  <si>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</si>
  <si>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</si>
  <si>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</si>
  <si>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</si>
  <si>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</si>
  <si>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</si>
  <si>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</si>
  <si>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</si>
  <si>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</si>
  <si>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</si>
  <si>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</si>
  <si>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</si>
  <si>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</si>
  <si>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</si>
  <si>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</si>
  <si>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</si>
  <si>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</si>
  <si>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</si>
  <si>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</si>
  <si>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</si>
  <si>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</si>
  <si>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</si>
  <si>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</si>
  <si>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</si>
  <si>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</si>
  <si>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</si>
  <si>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</si>
  <si>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</si>
  <si>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</si>
  <si>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</si>
  <si>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</si>
  <si>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</si>
  <si>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</si>
  <si>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</si>
  <si>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</si>
  <si>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</si>
  <si>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</si>
  <si>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</si>
  <si>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</si>
  <si>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</si>
  <si>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</si>
  <si>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</si>
  <si>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</si>
  <si>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</si>
  <si>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</si>
  <si>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</si>
  <si>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</si>
  <si>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</si>
  <si>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</si>
  <si>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井原市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</si>
  <si>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</si>
  <si>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</si>
  <si>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</si>
  <si>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</si>
  <si>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</si>
  <si>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</si>
  <si>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</si>
  <si>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</si>
  <si>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</si>
  <si>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</si>
  <si>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</si>
  <si>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</si>
  <si>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</si>
  <si>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</si>
  <si>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</si>
  <si>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</si>
  <si>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</si>
  <si>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管渠設備が新しいため、直近での老朽化対策は必要ないと思われる。しかし、今後、老朽化等の対策は必要となってくるため、老朽化・耐震対策等について、計画的な更新を実施していく。</t>
    <rPh sb="1" eb="2">
      <t>カン</t>
    </rPh>
    <rPh sb="2" eb="3">
      <t>キョ</t>
    </rPh>
    <rPh sb="3" eb="5">
      <t>セツビ</t>
    </rPh>
    <rPh sb="6" eb="7">
      <t>アタラ</t>
    </rPh>
    <rPh sb="12" eb="14">
      <t>チョッキン</t>
    </rPh>
    <rPh sb="16" eb="19">
      <t>ロウキュウカ</t>
    </rPh>
    <rPh sb="19" eb="21">
      <t>タイサク</t>
    </rPh>
    <rPh sb="22" eb="24">
      <t>ヒツヨウ</t>
    </rPh>
    <rPh sb="27" eb="28">
      <t>オモ</t>
    </rPh>
    <rPh sb="36" eb="38">
      <t>コンゴ</t>
    </rPh>
    <rPh sb="39" eb="42">
      <t>ロウキュウカ</t>
    </rPh>
    <rPh sb="42" eb="43">
      <t>トウ</t>
    </rPh>
    <rPh sb="44" eb="46">
      <t>タイサク</t>
    </rPh>
    <rPh sb="47" eb="49">
      <t>ヒツヨウ</t>
    </rPh>
    <rPh sb="58" eb="61">
      <t>ロウキュウカ</t>
    </rPh>
    <rPh sb="62" eb="64">
      <t>タイシン</t>
    </rPh>
    <rPh sb="64" eb="66">
      <t>タイサク</t>
    </rPh>
    <rPh sb="66" eb="67">
      <t>トウ</t>
    </rPh>
    <rPh sb="72" eb="75">
      <t>ケイカクテキ</t>
    </rPh>
    <rPh sb="76" eb="78">
      <t>コウシン</t>
    </rPh>
    <rPh sb="79" eb="81">
      <t>ジッシ</t>
    </rPh>
    <phoneticPr fontId="4"/>
  </si>
  <si>
    <t>　計画的な管路整備を行い、供用開始区域が年々、拡大している。引き続き整備を計画的に推進するとともに、ストックマネジメント計画に基づき、老朽施設・管渠の計画的な改築・更新を実施する。
　また、経費削減を継続的に行うとともに、下水道接続の推進を行うなど、財源確保に努め、経営の安定化を図る。</t>
    <phoneticPr fontId="4"/>
  </si>
  <si>
    <t>①収益的収支比率は100％で推移している。使用料収入が順調に増加しているが、今後も使用料改定等も検討し、健全経営に努める。
④企業債残高対事業規模比率は、起債借入額がH29年度をピークに減少傾向にある。引き続き使用料収入等の財源を確保し、当該数値をできる限り抑制する必要がある。
⑤経費回収率は、100％で推移している。使用料収入が順調に増加していることから、引き続き汚水処理費の抑制に努める。
⑥汚水処理原価は、公営企業会計移行による打ち切り決算により決算後の支払いとなったものがあるため減少している。今後も引き続き、汚水処理費用の削減に努め、処理原価の抑制を図る。
⑦施設利用率は、類似団体平均値を上回っており、効率的な稼働を行えているが、供用開始区域の拡大により、年々増加傾向にある。現在は処理水量の増加に対応すべく、施設の増設を推進している。
⑧水洗化率は、類似団体平均値を下回っている。下水道の整備途中段階であるものの、水洗化率向上のために、未接続家庭に対し積極的な下水道接続の推進を図る。</t>
    <rPh sb="1" eb="4">
      <t>シュウエキテキ</t>
    </rPh>
    <rPh sb="4" eb="6">
      <t>シュウシ</t>
    </rPh>
    <rPh sb="6" eb="8">
      <t>ヒリツ</t>
    </rPh>
    <rPh sb="14" eb="16">
      <t>スイイ</t>
    </rPh>
    <rPh sb="21" eb="24">
      <t>シヨウリョウ</t>
    </rPh>
    <rPh sb="24" eb="26">
      <t>シュウニュウ</t>
    </rPh>
    <rPh sb="27" eb="29">
      <t>ジュンチョウ</t>
    </rPh>
    <rPh sb="30" eb="32">
      <t>ゾウカ</t>
    </rPh>
    <rPh sb="38" eb="40">
      <t>コンゴ</t>
    </rPh>
    <rPh sb="41" eb="44">
      <t>シヨウリョウ</t>
    </rPh>
    <rPh sb="44" eb="46">
      <t>カイテイ</t>
    </rPh>
    <rPh sb="46" eb="47">
      <t>トウ</t>
    </rPh>
    <rPh sb="48" eb="50">
      <t>ケントウ</t>
    </rPh>
    <rPh sb="52" eb="56">
      <t>ケンゼンケイエイ</t>
    </rPh>
    <rPh sb="57" eb="58">
      <t>ツト</t>
    </rPh>
    <rPh sb="64" eb="66">
      <t>キギョウ</t>
    </rPh>
    <rPh sb="66" eb="67">
      <t>サイ</t>
    </rPh>
    <rPh sb="67" eb="69">
      <t>ザンダカ</t>
    </rPh>
    <rPh sb="69" eb="70">
      <t>タイ</t>
    </rPh>
    <rPh sb="70" eb="72">
      <t>ジギョウ</t>
    </rPh>
    <rPh sb="72" eb="74">
      <t>キボ</t>
    </rPh>
    <rPh sb="74" eb="76">
      <t>ヒリツ</t>
    </rPh>
    <rPh sb="78" eb="80">
      <t>キサイ</t>
    </rPh>
    <rPh sb="80" eb="82">
      <t>カリイレ</t>
    </rPh>
    <rPh sb="82" eb="83">
      <t>ガク</t>
    </rPh>
    <rPh sb="87" eb="89">
      <t>ネンド</t>
    </rPh>
    <rPh sb="94" eb="98">
      <t>ゲンショウケイコウ</t>
    </rPh>
    <rPh sb="106" eb="109">
      <t>シヨウリョウ</t>
    </rPh>
    <rPh sb="111" eb="112">
      <t>トウ</t>
    </rPh>
    <rPh sb="113" eb="115">
      <t>ザイゲン</t>
    </rPh>
    <rPh sb="116" eb="118">
      <t>カクホ</t>
    </rPh>
    <rPh sb="120" eb="122">
      <t>トウガイ</t>
    </rPh>
    <rPh sb="122" eb="124">
      <t>スウチ</t>
    </rPh>
    <rPh sb="128" eb="129">
      <t>カギ</t>
    </rPh>
    <rPh sb="130" eb="132">
      <t>ヨクセイ</t>
    </rPh>
    <rPh sb="134" eb="136">
      <t>ヒツヨウ</t>
    </rPh>
    <rPh sb="143" eb="145">
      <t>ケイヒ</t>
    </rPh>
    <rPh sb="145" eb="147">
      <t>カイシュウ</t>
    </rPh>
    <rPh sb="147" eb="148">
      <t>リツ</t>
    </rPh>
    <rPh sb="155" eb="157">
      <t>スイイ</t>
    </rPh>
    <rPh sb="162" eb="165">
      <t>シヨウリョウ</t>
    </rPh>
    <rPh sb="165" eb="167">
      <t>シュウニュウ</t>
    </rPh>
    <rPh sb="168" eb="170">
      <t>ジュンチョウ</t>
    </rPh>
    <rPh sb="171" eb="173">
      <t>ゾウカ</t>
    </rPh>
    <rPh sb="182" eb="183">
      <t>ヒ</t>
    </rPh>
    <rPh sb="184" eb="185">
      <t>ツヅ</t>
    </rPh>
    <rPh sb="186" eb="188">
      <t>オスイ</t>
    </rPh>
    <rPh sb="188" eb="190">
      <t>ショリ</t>
    </rPh>
    <rPh sb="190" eb="191">
      <t>ヒ</t>
    </rPh>
    <rPh sb="192" eb="194">
      <t>ヨクセイ</t>
    </rPh>
    <rPh sb="195" eb="196">
      <t>ツト</t>
    </rPh>
    <rPh sb="202" eb="204">
      <t>オスイ</t>
    </rPh>
    <rPh sb="204" eb="206">
      <t>ショリ</t>
    </rPh>
    <rPh sb="206" eb="208">
      <t>ゲンカ</t>
    </rPh>
    <rPh sb="210" eb="218">
      <t>コウエイキギョウカイケイイコウ</t>
    </rPh>
    <rPh sb="221" eb="222">
      <t>ウ</t>
    </rPh>
    <rPh sb="223" eb="224">
      <t>キ</t>
    </rPh>
    <rPh sb="225" eb="227">
      <t>ケッサン</t>
    </rPh>
    <rPh sb="230" eb="233">
      <t>ケッサンゴ</t>
    </rPh>
    <rPh sb="234" eb="236">
      <t>シハライ</t>
    </rPh>
    <rPh sb="248" eb="250">
      <t>ゲンショウ</t>
    </rPh>
    <rPh sb="255" eb="257">
      <t>コンゴ</t>
    </rPh>
    <rPh sb="258" eb="259">
      <t>ヒ</t>
    </rPh>
    <rPh sb="260" eb="261">
      <t>ツヅ</t>
    </rPh>
    <rPh sb="263" eb="265">
      <t>オスイ</t>
    </rPh>
    <rPh sb="265" eb="267">
      <t>ショリ</t>
    </rPh>
    <rPh sb="267" eb="269">
      <t>ヒヨウ</t>
    </rPh>
    <rPh sb="270" eb="272">
      <t>サクゲン</t>
    </rPh>
    <rPh sb="273" eb="274">
      <t>ツト</t>
    </rPh>
    <rPh sb="276" eb="278">
      <t>ショリ</t>
    </rPh>
    <rPh sb="278" eb="280">
      <t>ゲンカ</t>
    </rPh>
    <rPh sb="281" eb="283">
      <t>ヨクセイ</t>
    </rPh>
    <rPh sb="284" eb="285">
      <t>ハカ</t>
    </rPh>
    <rPh sb="290" eb="292">
      <t>シセツ</t>
    </rPh>
    <rPh sb="292" eb="294">
      <t>リヨウ</t>
    </rPh>
    <rPh sb="294" eb="295">
      <t>リツ</t>
    </rPh>
    <rPh sb="297" eb="299">
      <t>ルイジ</t>
    </rPh>
    <rPh sb="299" eb="301">
      <t>ダンタイ</t>
    </rPh>
    <rPh sb="301" eb="304">
      <t>ヘイキンチ</t>
    </rPh>
    <rPh sb="305" eb="307">
      <t>ウワマワ</t>
    </rPh>
    <rPh sb="312" eb="315">
      <t>コウリツテキ</t>
    </rPh>
    <rPh sb="316" eb="318">
      <t>カドウ</t>
    </rPh>
    <rPh sb="319" eb="320">
      <t>オコナ</t>
    </rPh>
    <rPh sb="326" eb="328">
      <t>キョウヨウ</t>
    </rPh>
    <rPh sb="328" eb="330">
      <t>カイシ</t>
    </rPh>
    <rPh sb="330" eb="332">
      <t>クイキ</t>
    </rPh>
    <rPh sb="333" eb="335">
      <t>カクダイ</t>
    </rPh>
    <rPh sb="339" eb="341">
      <t>ネンネン</t>
    </rPh>
    <rPh sb="341" eb="343">
      <t>ゾウカ</t>
    </rPh>
    <rPh sb="343" eb="345">
      <t>ケイコウ</t>
    </rPh>
    <rPh sb="349" eb="351">
      <t>ゲンザイ</t>
    </rPh>
    <rPh sb="352" eb="354">
      <t>ショリ</t>
    </rPh>
    <rPh sb="354" eb="356">
      <t>スイリョウ</t>
    </rPh>
    <rPh sb="357" eb="359">
      <t>ゾウカ</t>
    </rPh>
    <rPh sb="360" eb="362">
      <t>タイオウ</t>
    </rPh>
    <rPh sb="366" eb="368">
      <t>シセツ</t>
    </rPh>
    <rPh sb="369" eb="371">
      <t>ゾウセツ</t>
    </rPh>
    <rPh sb="372" eb="374">
      <t>スイシン</t>
    </rPh>
    <rPh sb="382" eb="385">
      <t>スイセンカ</t>
    </rPh>
    <rPh sb="385" eb="386">
      <t>リツ</t>
    </rPh>
    <rPh sb="388" eb="390">
      <t>ルイジ</t>
    </rPh>
    <rPh sb="390" eb="392">
      <t>ダンタイ</t>
    </rPh>
    <rPh sb="392" eb="395">
      <t>ヘイキンチ</t>
    </rPh>
    <rPh sb="396" eb="398">
      <t>シタマワ</t>
    </rPh>
    <rPh sb="403" eb="406">
      <t>ゲスイドウ</t>
    </rPh>
    <rPh sb="407" eb="409">
      <t>セイビ</t>
    </rPh>
    <rPh sb="409" eb="411">
      <t>トチュウ</t>
    </rPh>
    <rPh sb="411" eb="413">
      <t>ダンカイ</t>
    </rPh>
    <rPh sb="420" eb="423">
      <t>スイセンカ</t>
    </rPh>
    <rPh sb="423" eb="424">
      <t>リツ</t>
    </rPh>
    <rPh sb="424" eb="426">
      <t>コウジョウ</t>
    </rPh>
    <rPh sb="431" eb="434">
      <t>ミセツゾク</t>
    </rPh>
    <rPh sb="434" eb="436">
      <t>カテイ</t>
    </rPh>
    <rPh sb="437" eb="438">
      <t>タイ</t>
    </rPh>
    <rPh sb="439" eb="442">
      <t>セッキョクテキ</t>
    </rPh>
    <rPh sb="443" eb="446">
      <t>ゲスイドウ</t>
    </rPh>
    <rPh sb="446" eb="448">
      <t>セツゾク</t>
    </rPh>
    <rPh sb="449" eb="451">
      <t>スイシン</t>
    </rPh>
    <rPh sb="452" eb="4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</si>
</sst>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6-4E67-8174-60FC0ADF30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5316-4E67-8174-60FC0ADF30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74.69</c:v>
                </c:pt>
                <c:pt idx="1">
                  <c:v>79.739999999999995</c:v>
                </c:pt>
                <c:pt idx="2">
                  <c:v>83.29</c:v>
                </c:pt>
                <c:pt idx="3">
                  <c:v>87.8</c:v>
                </c:pt>
                <c:pt idx="4">
                  <c:v>88.91</c:v>
                </c:pt>
              </c:numCache>
            </c:numRef>
          </c:val>
          <c:extLst>
            <c:ext xmlns:c16="http://schemas.microsoft.com/office/drawing/2014/chart" uri="{C3380CC4-5D6E-409C-BE32-E72D297353CC}">
              <c16:uniqueId val="{00000000-9666-49F4-886C-A52A2A9BCD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9666-49F4-886C-A52A2A9BCD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52.79</c:v>
                </c:pt>
                <c:pt idx="1">
                  <c:v>52.97</c:v>
                </c:pt>
                <c:pt idx="2">
                  <c:v>55.38</c:v>
                </c:pt>
                <c:pt idx="3">
                  <c:v>56.15</c:v>
                </c:pt>
                <c:pt idx="4">
                  <c:v>58.41</c:v>
                </c:pt>
              </c:numCache>
            </c:numRef>
          </c:val>
          <c:extLst>
            <c:ext xmlns:c16="http://schemas.microsoft.com/office/drawing/2014/chart" uri="{C3380CC4-5D6E-409C-BE32-E72D297353CC}">
              <c16:uniqueId val="{00000000-EB10-46E2-98E1-67F13299E5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EB10-46E2-98E1-67F13299E5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2D-429E-AABB-850146011D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D-429E-AABB-850146011D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0-4A72-8291-D1C6913BB8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0-4A72-8291-D1C6913BB8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9-46FA-A489-D0DBC527D8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9-46FA-A489-D0DBC527D8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C-41F5-AC45-502B46544C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C-41F5-AC45-502B46544C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7-49BE-93B1-4EA65727F2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7-49BE-93B1-4EA65727F2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1158.06</c:v>
                </c:pt>
                <c:pt idx="1">
                  <c:v>903.95</c:v>
                </c:pt>
                <c:pt idx="2">
                  <c:v>1576.73</c:v>
                </c:pt>
                <c:pt idx="3">
                  <c:v>1110.6199999999999</c:v>
                </c:pt>
                <c:pt idx="4">
                  <c:v>731.76</c:v>
                </c:pt>
              </c:numCache>
            </c:numRef>
          </c:val>
          <c:extLst>
            <c:ext xmlns:c16="http://schemas.microsoft.com/office/drawing/2014/chart" uri="{C3380CC4-5D6E-409C-BE32-E72D297353CC}">
              <c16:uniqueId val="{00000000-5326-47F3-BD7E-CB5CBC6785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5326-47F3-BD7E-CB5CBC6785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06A-4AD0-B6A5-71FCED7EFF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A06A-4AD0-B6A5-71FCED7EFF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149.5</c:v>
                </c:pt>
                <c:pt idx="1">
                  <c:v>148.82</c:v>
                </c:pt>
                <c:pt idx="2">
                  <c:v>162.01</c:v>
                </c:pt>
                <c:pt idx="3">
                  <c:v>150.53</c:v>
                </c:pt>
                <c:pt idx="4">
                  <c:v>127.77</c:v>
                </c:pt>
              </c:numCache>
            </c:numRef>
          </c:val>
          <c:extLst>
            <c:ext xmlns:c16="http://schemas.microsoft.com/office/drawing/2014/chart" uri="{C3380CC4-5D6E-409C-BE32-E72D297353CC}">
              <c16:uniqueId val="{00000000-B558-45CD-80AE-13E32D2EB8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B558-45CD-80AE-13E32D2EB8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岡山県　井原市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39912</v>
      </c>
      <c r="AM8" s="69"/>
      <c r="AN8" s="69"/>
      <c r="AO8" s="69"/>
      <c r="AP8" s="69"/>
      <c r="AQ8" s="69"/>
      <c r="AR8" s="69"/>
      <c r="AS8" s="69"/>
      <c r="AT8" s="68">
        <f>データ!T6</f>
        <v>243.54</v>
      </c>
      <c r="AU8" s="68"/>
      <c r="AV8" s="68"/>
      <c r="AW8" s="68"/>
      <c r="AX8" s="68"/>
      <c r="AY8" s="68"/>
      <c r="AZ8" s="68"/>
      <c r="BA8" s="68"/>
      <c r="BB8" s="68">
        <f>データ!U6</f>
        <v>163.88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4.3899999999999997</v>
      </c>
      <c r="Q10" s="68"/>
      <c r="R10" s="68"/>
      <c r="S10" s="68"/>
      <c r="T10" s="68"/>
      <c r="U10" s="68"/>
      <c r="V10" s="68"/>
      <c r="W10" s="68">
        <f>データ!Q6</f>
        <v>4.07</v>
      </c>
      <c r="X10" s="68"/>
      <c r="Y10" s="68"/>
      <c r="Z10" s="68"/>
      <c r="AA10" s="68"/>
      <c r="AB10" s="68"/>
      <c r="AC10" s="68"/>
      <c r="AD10" s="69">
        <f>データ!R6</f>
        <v>2739</v>
      </c>
      <c r="AE10" s="69"/>
      <c r="AF10" s="69"/>
      <c r="AG10" s="69"/>
      <c r="AH10" s="69"/>
      <c r="AI10" s="69"/>
      <c r="AJ10" s="69"/>
      <c r="AK10" s="2"/>
      <c r="AL10" s="69">
        <f>データ!V6</f>
        <v>1743</v>
      </c>
      <c r="AM10" s="69"/>
      <c r="AN10" s="69"/>
      <c r="AO10" s="69"/>
      <c r="AP10" s="69"/>
      <c r="AQ10" s="69"/>
      <c r="AR10" s="69"/>
      <c r="AS10" s="69"/>
      <c r="AT10" s="68">
        <f>データ!W6</f>
        <v>0.6</v>
      </c>
      <c r="AU10" s="68"/>
      <c r="AV10" s="68"/>
      <c r="AW10" s="68"/>
      <c r="AX10" s="68"/>
      <c r="AY10" s="68"/>
      <c r="AZ10" s="68"/>
      <c r="BA10" s="68"/>
      <c r="BB10" s="68">
        <f>データ!X6</f>
        <v>2905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Uum7Lc+Vzt+1c+TG0evfA+1yzL/RuwEiLb5J8a21/bNMqUKDuxnbO+4Qr/YBitKN0Gz68KEfyqqrCC+3gIYs2A==" saltValue="uHdnBnn1MXFAa6mwvFOD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332071</v>
      </c>
      <c r="D6" s="33">
        <f t="shared" si="3"/>
        <v>47</v>
      </c>
      <c r="E6" s="33">
        <f t="shared" si="3"/>
        <v>17</v>
      </c>
      <c r="F6" s="33">
        <f t="shared" si="3"/>
        <v>4</v>
      </c>
      <c r="G6" s="33">
        <f t="shared" si="3"/>
        <v>0</v>
      </c>
      <c r="H6" s="33" t="str">
        <f t="shared" si="3"/>
        <v>岡山県　井原市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4.3899999999999997</v>
      </c>
      <c r="Q6" s="34">
        <f t="shared" si="3"/>
        <v>4.07</v>
      </c>
      <c r="R6" s="34">
        <f t="shared" si="3"/>
        <v>2739</v>
      </c>
      <c r="S6" s="34">
        <f t="shared" si="3"/>
        <v>39912</v>
      </c>
      <c r="T6" s="34">
        <f t="shared" si="3"/>
        <v>243.54</v>
      </c>
      <c r="U6" s="34">
        <f t="shared" si="3"/>
        <v>163.88</v>
      </c>
      <c r="V6" s="34">
        <f t="shared" si="3"/>
        <v>1743</v>
      </c>
      <c r="W6" s="34">
        <f t="shared" si="3"/>
        <v>0.6</v>
      </c>
      <c r="X6" s="34">
        <f t="shared" si="3"/>
        <v>2905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1158.06</v>
      </c>
      <c r="BG6" s="35">
        <f t="shared" ref="BG6:BO6" si="7">IF(BG7="",NA(),BG7)</f>
        <v>903.95</v>
      </c>
      <c r="BH6" s="35">
        <f t="shared" si="7"/>
        <v>1576.73</v>
      </c>
      <c r="BI6" s="35">
        <f t="shared" si="7"/>
        <v>1110.6199999999999</v>
      </c>
      <c r="BJ6" s="35">
        <f t="shared" si="7"/>
        <v>731.76</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100</v>
      </c>
      <c r="BR6" s="35">
        <f t="shared" ref="BR6:BZ6" si="8">IF(BR7="",NA(),BR7)</f>
        <v>100</v>
      </c>
      <c r="BS6" s="35">
        <f t="shared" si="8"/>
        <v>100</v>
      </c>
      <c r="BT6" s="35">
        <f t="shared" si="8"/>
        <v>100</v>
      </c>
      <c r="BU6" s="35">
        <f t="shared" si="8"/>
        <v>100</v>
      </c>
      <c r="BV6" s="35">
        <f t="shared" si="8"/>
        <v>49.22</v>
      </c>
      <c r="BW6" s="35">
        <f t="shared" si="8"/>
        <v>53.7</v>
      </c>
      <c r="BX6" s="35">
        <f t="shared" si="8"/>
        <v>61.54</v>
      </c>
      <c r="BY6" s="35">
        <f t="shared" si="8"/>
        <v>63.97</v>
      </c>
      <c r="BZ6" s="35">
        <f t="shared" si="8"/>
        <v>59.67</v>
      </c>
      <c r="CA6" s="34" t="str">
        <f>IF(CA7="","",IF(CA7="-","【-】","【"&amp;SUBSTITUTE(TEXT(CA7,"#,##0.00"),"-","△")&amp;"】"))</f>
        <v>【74.17】</v>
      </c>
      <c r="CB6" s="35">
        <f>IF(CB7="",NA(),CB7)</f>
        <v>149.5</v>
      </c>
      <c r="CC6" s="35">
        <f t="shared" ref="CC6:CK6" si="9">IF(CC7="",NA(),CC7)</f>
        <v>148.82</v>
      </c>
      <c r="CD6" s="35">
        <f t="shared" si="9"/>
        <v>162.01</v>
      </c>
      <c r="CE6" s="35">
        <f t="shared" si="9"/>
        <v>150.53</v>
      </c>
      <c r="CF6" s="35">
        <f t="shared" si="9"/>
        <v>127.77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74.69</v>
      </c>
      <c r="CN6" s="35">
        <f t="shared" ref="CN6:CV6" si="10">IF(CN7="",NA(),CN7)</f>
        <v>79.739999999999995</v>
      </c>
      <c r="CO6" s="35">
        <f t="shared" si="10"/>
        <v>83.29</v>
      </c>
      <c r="CP6" s="35">
        <f t="shared" si="10"/>
        <v>87.8</v>
      </c>
      <c r="CQ6" s="35">
        <f t="shared" si="10"/>
        <v>88.91</v>
      </c>
      <c r="CR6" s="35">
        <f t="shared" si="10"/>
        <v>36.65</v>
      </c>
      <c r="CS6" s="35">
        <f t="shared" si="10"/>
        <v>37.72</v>
      </c>
      <c r="CT6" s="35">
        <f t="shared" si="10"/>
        <v>37.08</v>
      </c>
      <c r="CU6" s="35">
        <f t="shared" si="10"/>
        <v>37.46</v>
      </c>
      <c r="CV6" s="35">
        <f t="shared" si="10"/>
        <v>37.65</v>
      </c>
      <c r="CW6" s="34" t="str">
        <f>IF(CW7="","",IF(CW7="-","【-】","【"&amp;SUBSTITUTE(TEXT(CW7,"#,##0.00"),"-","△")&amp;"】"))</f>
        <v>【42.86】</v>
      </c>
      <c r="CX6" s="35">
        <f>IF(CX7="",NA(),CX7)</f>
        <v>52.79</v>
      </c>
      <c r="CY6" s="35">
        <f t="shared" ref="CY6:DG6" si="11">IF(CY7="",NA(),CY7)</f>
        <v>52.97</v>
      </c>
      <c r="CZ6" s="35">
        <f t="shared" si="11"/>
        <v>55.38</v>
      </c>
      <c r="DA6" s="35">
        <f t="shared" si="11"/>
        <v>56.15</v>
      </c>
      <c r="DB6" s="35">
        <f t="shared" si="11"/>
        <v>58.41</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332071</v>
      </c>
      <c r="D7" s="37">
        <v>47</v>
      </c>
      <c r="E7" s="37">
        <v>17</v>
      </c>
      <c r="F7" s="37">
        <v>4</v>
      </c>
      <c r="G7" s="37">
        <v>0</v>
      </c>
      <c r="H7" s="37" t="s">
        <v>97</v>
      </c>
      <c r="I7" s="37" t="s">
        <v>98</v>
      </c>
      <c r="J7" s="37" t="s">
        <v>99</v>
      </c>
      <c r="K7" s="37" t="s">
        <v>100</v>
      </c>
      <c r="L7" s="37" t="s">
        <v>101</v>
      </c>
      <c r="M7" s="37" t="s">
        <v>102</v>
      </c>
      <c r="N7" s="38" t="s">
        <v>103</v>
      </c>
      <c r="O7" s="38" t="s">
        <v>104</v>
      </c>
      <c r="P7" s="38">
        <v>4.3899999999999997</v>
      </c>
      <c r="Q7" s="38">
        <v>4.07</v>
      </c>
      <c r="R7" s="38">
        <v>2739</v>
      </c>
      <c r="S7" s="38">
        <v>39912</v>
      </c>
      <c r="T7" s="38">
        <v>243.54</v>
      </c>
      <c r="U7" s="38">
        <v>163.88</v>
      </c>
      <c r="V7" s="38">
        <v>1743</v>
      </c>
      <c r="W7" s="38">
        <v>0.6</v>
      </c>
      <c r="X7" s="38">
        <v>2905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1158.06</v>
      </c>
      <c r="BG7" s="38">
        <v>903.95</v>
      </c>
      <c r="BH7" s="38">
        <v>1576.73</v>
      </c>
      <c r="BI7" s="38">
        <v>1110.6199999999999</v>
      </c>
      <c r="BJ7" s="38">
        <v>731.76</v>
      </c>
      <c r="BK7" s="38">
        <v>1673.47</v>
      </c>
      <c r="BL7" s="38">
        <v>1592.72</v>
      </c>
      <c r="BM7" s="38">
        <v>1223.96</v>
      </c>
      <c r="BN7" s="38">
        <v>1269.1500000000001</v>
      </c>
      <c r="BO7" s="38">
        <v>1087.96</v>
      </c>
      <c r="BP7" s="38">
        <v>1218.7</v>
      </c>
      <c r="BQ7" s="38">
        <v>100</v>
      </c>
      <c r="BR7" s="38">
        <v>100</v>
      </c>
      <c r="BS7" s="38">
        <v>100</v>
      </c>
      <c r="BT7" s="38">
        <v>100</v>
      </c>
      <c r="BU7" s="38">
        <v>100</v>
      </c>
      <c r="BV7" s="38">
        <v>49.22</v>
      </c>
      <c r="BW7" s="38">
        <v>53.7</v>
      </c>
      <c r="BX7" s="38">
        <v>61.54</v>
      </c>
      <c r="BY7" s="38">
        <v>63.97</v>
      </c>
      <c r="BZ7" s="38">
        <v>59.67</v>
      </c>
      <c r="CA7" s="38">
        <v>74.17</v>
      </c>
      <c r="CB7" s="38">
        <v>149.5</v>
      </c>
      <c r="CC7" s="38">
        <v>148.82</v>
      </c>
      <c r="CD7" s="38">
        <v>162.01</v>
      </c>
      <c r="CE7" s="38">
        <v>150.53</v>
      </c>
      <c r="CF7" s="38">
        <v>127.77</v>
      </c>
      <c r="CG7" s="38">
        <v>332.02</v>
      </c>
      <c r="CH7" s="38">
        <v>300.35000000000002</v>
      </c>
      <c r="CI7" s="38">
        <v>267.86</v>
      </c>
      <c r="CJ7" s="38">
        <v>256.82</v>
      </c>
      <c r="CK7" s="38">
        <v>270.60000000000002</v>
      </c>
      <c r="CL7" s="38">
        <v>218.56</v>
      </c>
      <c r="CM7" s="38">
        <v>74.69</v>
      </c>
      <c r="CN7" s="38">
        <v>79.739999999999995</v>
      </c>
      <c r="CO7" s="38">
        <v>83.29</v>
      </c>
      <c r="CP7" s="38">
        <v>87.8</v>
      </c>
      <c r="CQ7" s="38">
        <v>88.91</v>
      </c>
      <c r="CR7" s="38">
        <v>36.65</v>
      </c>
      <c r="CS7" s="38">
        <v>37.72</v>
      </c>
      <c r="CT7" s="38">
        <v>37.08</v>
      </c>
      <c r="CU7" s="38">
        <v>37.46</v>
      </c>
      <c r="CV7" s="38">
        <v>37.65</v>
      </c>
      <c r="CW7" s="38">
        <v>42.86</v>
      </c>
      <c r="CX7" s="38">
        <v>52.79</v>
      </c>
      <c r="CY7" s="38">
        <v>52.97</v>
      </c>
      <c r="CZ7" s="38">
        <v>55.38</v>
      </c>
      <c r="DA7" s="38">
        <v>56.15</v>
      </c>
      <c r="DB7" s="38">
        <v>58.41</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2020-12-04T02:56:58Z</dcterms:created>
  <dcterms:modified xsi:type="dcterms:W3CDTF">2021-01-25T04:47:55Z</dcterms:modified>
  <cp:category/>
</cp:coreProperties>
</file>