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ibara.local\ibara_fs\0000_全庁共有\【ファイル交換用フォルダ】\【財政課登録】週休2日工事\06_要領・Q&amp;Aほか\02_営繕工事\"/>
    </mc:Choice>
  </mc:AlternateContent>
  <bookViews>
    <workbookView xWindow="0" yWindow="0" windowWidth="15345" windowHeight="4455"/>
  </bookViews>
  <sheets>
    <sheet name="計画時入力例" sheetId="1" r:id="rId1"/>
    <sheet name="実績時入力例" sheetId="2" r:id="rId2"/>
  </sheets>
  <definedNames>
    <definedName name="_xlnm.Print_Area" localSheetId="0">計画時入力例!$A$1:$AT$49</definedName>
    <definedName name="_xlnm.Print_Area" localSheetId="1">実績時入力例!$A$1:$AT$49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8" i="1" l="1"/>
  <c r="AA37" i="1"/>
  <c r="I38" i="1"/>
  <c r="I37" i="1"/>
  <c r="AX71" i="1"/>
  <c r="AX70" i="1"/>
  <c r="AX69" i="1"/>
  <c r="AX68" i="1"/>
  <c r="AX66" i="1"/>
  <c r="AX65" i="1"/>
  <c r="AX64" i="1"/>
  <c r="AX63" i="1"/>
  <c r="AZ59" i="1"/>
  <c r="AZ60" i="1"/>
  <c r="AZ58" i="1"/>
  <c r="AV68" i="1"/>
  <c r="AV69" i="1"/>
  <c r="AV70" i="1"/>
  <c r="AV71" i="1"/>
  <c r="AV72" i="1"/>
  <c r="AV73" i="1"/>
  <c r="AV67" i="1"/>
  <c r="AV60" i="1"/>
  <c r="AV61" i="1"/>
  <c r="AV62" i="1"/>
  <c r="AV63" i="1"/>
  <c r="AV64" i="1"/>
  <c r="AV65" i="1"/>
  <c r="AV59" i="1"/>
  <c r="J44" i="1" l="1"/>
  <c r="L44" i="1" s="1"/>
  <c r="AB44" i="1"/>
  <c r="AJ38" i="2"/>
  <c r="AG38" i="2"/>
  <c r="AD38" i="2"/>
  <c r="AA38" i="2"/>
  <c r="X38" i="2"/>
  <c r="U38" i="2"/>
  <c r="R38" i="2"/>
  <c r="O38" i="2"/>
  <c r="L38" i="2"/>
  <c r="I38" i="2"/>
  <c r="F38" i="2"/>
  <c r="AJ37" i="2"/>
  <c r="AK44" i="2" s="1"/>
  <c r="AM44" i="2" s="1"/>
  <c r="AG37" i="2"/>
  <c r="AD37" i="2"/>
  <c r="AA37" i="2"/>
  <c r="X37" i="2"/>
  <c r="U37" i="2"/>
  <c r="R37" i="2"/>
  <c r="O37" i="2"/>
  <c r="L37" i="2"/>
  <c r="I37" i="2"/>
  <c r="F37" i="2"/>
  <c r="J44" i="2" l="1"/>
  <c r="L44" i="2" s="1"/>
  <c r="M44" i="2"/>
  <c r="O44" i="2" s="1"/>
  <c r="P44" i="2"/>
  <c r="R44" i="2" s="1"/>
  <c r="AB44" i="2"/>
  <c r="AD44" i="2" s="1"/>
  <c r="AE44" i="2"/>
  <c r="AG44" i="2" s="1"/>
  <c r="AH44" i="2"/>
  <c r="AJ44" i="2" s="1"/>
  <c r="S44" i="2"/>
  <c r="U44" i="2" s="1"/>
  <c r="V44" i="2"/>
  <c r="X44" i="2" s="1"/>
  <c r="Y44" i="2"/>
  <c r="AA44" i="2" s="1"/>
  <c r="AC42" i="2"/>
  <c r="AI41" i="2"/>
  <c r="AL41" i="2"/>
  <c r="AK47" i="2" s="1"/>
  <c r="AM47" i="2" s="1"/>
  <c r="N41" i="2"/>
  <c r="Z41" i="2"/>
  <c r="T42" i="2"/>
  <c r="AF42" i="2"/>
  <c r="Q41" i="2"/>
  <c r="AC41" i="2"/>
  <c r="K42" i="2"/>
  <c r="W42" i="2"/>
  <c r="AI42" i="2"/>
  <c r="T41" i="2"/>
  <c r="S47" i="2" s="1"/>
  <c r="U47" i="2" s="1"/>
  <c r="AF41" i="2"/>
  <c r="N42" i="2"/>
  <c r="Z42" i="2"/>
  <c r="AL42" i="2"/>
  <c r="K41" i="2"/>
  <c r="W41" i="2"/>
  <c r="Q42" i="2"/>
  <c r="AE47" i="2" l="1"/>
  <c r="AG47" i="2" s="1"/>
  <c r="AH47" i="2"/>
  <c r="AJ47" i="2" s="1"/>
  <c r="Y47" i="2"/>
  <c r="AA47" i="2" s="1"/>
  <c r="V47" i="2"/>
  <c r="X47" i="2" s="1"/>
  <c r="AB47" i="2"/>
  <c r="AD47" i="2" s="1"/>
  <c r="P47" i="2"/>
  <c r="R47" i="2" s="1"/>
  <c r="J47" i="2"/>
  <c r="L47" i="2" s="1"/>
  <c r="M47" i="2"/>
  <c r="O47" i="2" s="1"/>
  <c r="F38" i="1"/>
  <c r="F37" i="1"/>
  <c r="K41" i="1" l="1"/>
  <c r="K42" i="1"/>
  <c r="AJ38" i="1"/>
  <c r="AJ37" i="1"/>
  <c r="AK44" i="1" s="1"/>
  <c r="AG38" i="1"/>
  <c r="AG37" i="1"/>
  <c r="AD38" i="1"/>
  <c r="AD37" i="1"/>
  <c r="X38" i="1"/>
  <c r="X37" i="1"/>
  <c r="U38" i="1"/>
  <c r="U37" i="1"/>
  <c r="R38" i="1"/>
  <c r="R37" i="1"/>
  <c r="O38" i="1"/>
  <c r="O37" i="1"/>
  <c r="L38" i="1"/>
  <c r="N42" i="1" s="1"/>
  <c r="L37" i="1"/>
  <c r="AH44" i="1" l="1"/>
  <c r="S44" i="1"/>
  <c r="P44" i="1"/>
  <c r="V44" i="1"/>
  <c r="Y44" i="1"/>
  <c r="AE44" i="1"/>
  <c r="M44" i="1"/>
  <c r="J47" i="1"/>
  <c r="L47" i="1" s="1"/>
  <c r="N41" i="1"/>
  <c r="AL42" i="1"/>
  <c r="AF42" i="1"/>
  <c r="Z42" i="1"/>
  <c r="T42" i="1"/>
  <c r="AI42" i="1"/>
  <c r="AC42" i="1"/>
  <c r="W42" i="1"/>
  <c r="Q42" i="1"/>
  <c r="AL41" i="1"/>
  <c r="AF41" i="1"/>
  <c r="T41" i="1"/>
  <c r="AI41" i="1"/>
  <c r="AC41" i="1"/>
  <c r="W41" i="1"/>
  <c r="Q41" i="1"/>
  <c r="Z41" i="1"/>
  <c r="Y47" i="1" l="1"/>
  <c r="AA47" i="1" s="1"/>
  <c r="O44" i="1"/>
  <c r="P47" i="1"/>
  <c r="R47" i="1" s="1"/>
  <c r="V47" i="1"/>
  <c r="X47" i="1" s="1"/>
  <c r="AB47" i="1"/>
  <c r="AD47" i="1" s="1"/>
  <c r="AH47" i="1"/>
  <c r="AJ47" i="1" s="1"/>
  <c r="S47" i="1"/>
  <c r="U47" i="1" s="1"/>
  <c r="AK47" i="1"/>
  <c r="AM47" i="1" s="1"/>
  <c r="AE47" i="1"/>
  <c r="AG47" i="1" s="1"/>
  <c r="M47" i="1"/>
  <c r="O47" i="1" s="1"/>
  <c r="R44" i="1"/>
  <c r="AD44" i="1"/>
  <c r="U44" i="1"/>
  <c r="AM44" i="1"/>
  <c r="AJ44" i="1"/>
  <c r="AG44" i="1"/>
  <c r="X44" i="1"/>
  <c r="AA44" i="1"/>
</calcChain>
</file>

<file path=xl/sharedStrings.xml><?xml version="1.0" encoding="utf-8"?>
<sst xmlns="http://schemas.openxmlformats.org/spreadsheetml/2006/main" count="1303" uniqueCount="113">
  <si>
    <t>7月</t>
    <rPh sb="1" eb="2">
      <t>ツキ</t>
    </rPh>
    <phoneticPr fontId="1"/>
  </si>
  <si>
    <t>水</t>
  </si>
  <si>
    <t>木</t>
  </si>
  <si>
    <t>金</t>
  </si>
  <si>
    <t>土</t>
  </si>
  <si>
    <t>日</t>
  </si>
  <si>
    <t>月</t>
  </si>
  <si>
    <t>火</t>
  </si>
  <si>
    <t>○</t>
    <phoneticPr fontId="1"/>
  </si>
  <si>
    <t>●</t>
    <phoneticPr fontId="1"/>
  </si>
  <si>
    <t>作業</t>
    <rPh sb="0" eb="2">
      <t>サギョウ</t>
    </rPh>
    <phoneticPr fontId="1"/>
  </si>
  <si>
    <t>夏休</t>
    <rPh sb="0" eb="1">
      <t>ナツ</t>
    </rPh>
    <rPh sb="1" eb="2">
      <t>キュウ</t>
    </rPh>
    <phoneticPr fontId="1"/>
  </si>
  <si>
    <t>年末</t>
    <rPh sb="0" eb="2">
      <t>ネンマツ</t>
    </rPh>
    <phoneticPr fontId="1"/>
  </si>
  <si>
    <t>閉所日数</t>
    <rPh sb="0" eb="2">
      <t>ヘイショ</t>
    </rPh>
    <rPh sb="2" eb="4">
      <t>ニッスウ</t>
    </rPh>
    <phoneticPr fontId="1"/>
  </si>
  <si>
    <t>対象期間</t>
    <rPh sb="0" eb="2">
      <t>タイショウ</t>
    </rPh>
    <rPh sb="2" eb="4">
      <t>キカン</t>
    </rPh>
    <phoneticPr fontId="1"/>
  </si>
  <si>
    <t>7月末</t>
    <rPh sb="1" eb="2">
      <t>ツキ</t>
    </rPh>
    <rPh sb="2" eb="3">
      <t>マツ</t>
    </rPh>
    <phoneticPr fontId="1"/>
  </si>
  <si>
    <t>現場閉所率(%)</t>
    <rPh sb="0" eb="2">
      <t>ゲンバ</t>
    </rPh>
    <rPh sb="2" eb="4">
      <t>ヘイショ</t>
    </rPh>
    <rPh sb="4" eb="5">
      <t>リツ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</si>
  <si>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</si>
  <si>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</si>
  <si>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</si>
  <si>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</si>
  <si>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</si>
  <si>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</si>
  <si>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</si>
  <si>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</si>
  <si>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土</t>
    <phoneticPr fontId="1"/>
  </si>
  <si>
    <t>日</t>
    <phoneticPr fontId="1"/>
  </si>
  <si>
    <t>8月末</t>
    <rPh sb="1" eb="2">
      <t>ツキ</t>
    </rPh>
    <rPh sb="2" eb="3">
      <t>マツ</t>
    </rPh>
    <phoneticPr fontId="1"/>
  </si>
  <si>
    <t>9月末</t>
    <rPh sb="1" eb="2">
      <t>ツキ</t>
    </rPh>
    <rPh sb="2" eb="3">
      <t>マツ</t>
    </rPh>
    <phoneticPr fontId="1"/>
  </si>
  <si>
    <t>10月末</t>
    <rPh sb="2" eb="3">
      <t>ツキ</t>
    </rPh>
    <rPh sb="3" eb="4">
      <t>マツ</t>
    </rPh>
    <phoneticPr fontId="1"/>
  </si>
  <si>
    <t>11月末</t>
    <rPh sb="2" eb="3">
      <t>ツキ</t>
    </rPh>
    <rPh sb="3" eb="4">
      <t>マツ</t>
    </rPh>
    <phoneticPr fontId="1"/>
  </si>
  <si>
    <t>12月末</t>
    <rPh sb="2" eb="3">
      <t>ツキ</t>
    </rPh>
    <rPh sb="3" eb="4">
      <t>マツ</t>
    </rPh>
    <phoneticPr fontId="1"/>
  </si>
  <si>
    <t>1月末</t>
    <rPh sb="1" eb="2">
      <t>ツキ</t>
    </rPh>
    <rPh sb="2" eb="3">
      <t>マツ</t>
    </rPh>
    <phoneticPr fontId="1"/>
  </si>
  <si>
    <t>2月末</t>
    <rPh sb="1" eb="2">
      <t>ツキ</t>
    </rPh>
    <rPh sb="2" eb="3">
      <t>マツ</t>
    </rPh>
    <phoneticPr fontId="1"/>
  </si>
  <si>
    <t>3月末</t>
    <rPh sb="1" eb="2">
      <t>ツキ</t>
    </rPh>
    <rPh sb="2" eb="3">
      <t>マツ</t>
    </rPh>
    <phoneticPr fontId="1"/>
  </si>
  <si>
    <t>年始</t>
    <rPh sb="0" eb="2">
      <t>ネンシ</t>
    </rPh>
    <phoneticPr fontId="1"/>
  </si>
  <si>
    <t>指定</t>
    <rPh sb="0" eb="2">
      <t>シテイ</t>
    </rPh>
    <phoneticPr fontId="1"/>
  </si>
  <si>
    <t>火</t>
    <phoneticPr fontId="1"/>
  </si>
  <si>
    <t>水</t>
    <phoneticPr fontId="1"/>
  </si>
  <si>
    <t>4週8休</t>
    <rPh sb="1" eb="2">
      <t>シュウ</t>
    </rPh>
    <rPh sb="3" eb="4">
      <t>キュウ</t>
    </rPh>
    <phoneticPr fontId="1"/>
  </si>
  <si>
    <t>金</t>
    <phoneticPr fontId="1"/>
  </si>
  <si>
    <t>月</t>
    <phoneticPr fontId="1"/>
  </si>
  <si>
    <t>工事名</t>
    <rPh sb="0" eb="3">
      <t>コウジメイ</t>
    </rPh>
    <phoneticPr fontId="1"/>
  </si>
  <si>
    <t>：</t>
    <phoneticPr fontId="1"/>
  </si>
  <si>
    <t>：</t>
    <phoneticPr fontId="1"/>
  </si>
  <si>
    <t>工期</t>
    <rPh sb="0" eb="2">
      <t>コウキ</t>
    </rPh>
    <phoneticPr fontId="1"/>
  </si>
  <si>
    <t>～</t>
    <phoneticPr fontId="1"/>
  </si>
  <si>
    <t>6月</t>
    <rPh sb="1" eb="2">
      <t>ツキ</t>
    </rPh>
    <phoneticPr fontId="1"/>
  </si>
  <si>
    <t>○：作業日　　●：閉所日　　</t>
    <rPh sb="2" eb="4">
      <t>サギョウ</t>
    </rPh>
    <rPh sb="4" eb="5">
      <t>ビ</t>
    </rPh>
    <rPh sb="9" eb="11">
      <t>ヘイショ</t>
    </rPh>
    <rPh sb="11" eb="12">
      <t>ビ</t>
    </rPh>
    <phoneticPr fontId="1"/>
  </si>
  <si>
    <t>：期間対象外（夏季休暇3日、年末年始6日、現場作業を</t>
    <rPh sb="1" eb="3">
      <t>キカン</t>
    </rPh>
    <rPh sb="3" eb="6">
      <t>タイショウガイ</t>
    </rPh>
    <rPh sb="7" eb="9">
      <t>カキ</t>
    </rPh>
    <rPh sb="9" eb="11">
      <t>キュウカ</t>
    </rPh>
    <rPh sb="12" eb="13">
      <t>ニチ</t>
    </rPh>
    <rPh sb="14" eb="16">
      <t>ネンマツ</t>
    </rPh>
    <rPh sb="16" eb="18">
      <t>ネンシ</t>
    </rPh>
    <rPh sb="19" eb="20">
      <t>ニチ</t>
    </rPh>
    <rPh sb="21" eb="23">
      <t>ゲンバ</t>
    </rPh>
    <rPh sb="23" eb="25">
      <t>サギョウ</t>
    </rPh>
    <phoneticPr fontId="1"/>
  </si>
  <si>
    <t>　余儀なくされる等の発注者指定日等）</t>
    <rPh sb="16" eb="17">
      <t>トウ</t>
    </rPh>
    <phoneticPr fontId="1"/>
  </si>
  <si>
    <t>計画時：</t>
    <rPh sb="0" eb="2">
      <t>ケイカク</t>
    </rPh>
    <rPh sb="2" eb="3">
      <t>ジ</t>
    </rPh>
    <phoneticPr fontId="1"/>
  </si>
  <si>
    <t>・発注者指定以外に工場制作のみの</t>
    <rPh sb="1" eb="4">
      <t>ハッチュウシャ</t>
    </rPh>
    <rPh sb="4" eb="6">
      <t>シテイ</t>
    </rPh>
    <rPh sb="6" eb="8">
      <t>イガイ</t>
    </rPh>
    <rPh sb="9" eb="11">
      <t>コウジョウ</t>
    </rPh>
    <rPh sb="11" eb="13">
      <t>セイサク</t>
    </rPh>
    <phoneticPr fontId="1"/>
  </si>
  <si>
    <t>　期間など期間対象外日が想定され</t>
    <rPh sb="12" eb="14">
      <t>ソウテイ</t>
    </rPh>
    <phoneticPr fontId="1"/>
  </si>
  <si>
    <t>　る場合は、発注者と協議の上、セル</t>
    <rPh sb="2" eb="4">
      <t>バアイ</t>
    </rPh>
    <rPh sb="6" eb="9">
      <t>ハッチュウシャ</t>
    </rPh>
    <rPh sb="10" eb="12">
      <t>キョウギ</t>
    </rPh>
    <rPh sb="13" eb="14">
      <t>ウエ</t>
    </rPh>
    <phoneticPr fontId="1"/>
  </si>
  <si>
    <t>実績時：</t>
    <rPh sb="0" eb="2">
      <t>ジッセキ</t>
    </rPh>
    <rPh sb="2" eb="3">
      <t>ジ</t>
    </rPh>
    <phoneticPr fontId="1"/>
  </si>
  <si>
    <t>・期間対象外日は、工事の進捗に応じ</t>
    <rPh sb="1" eb="3">
      <t>キカン</t>
    </rPh>
    <rPh sb="3" eb="6">
      <t>タイショウガイ</t>
    </rPh>
    <rPh sb="6" eb="7">
      <t>ビ</t>
    </rPh>
    <rPh sb="9" eb="11">
      <t>コウジ</t>
    </rPh>
    <rPh sb="12" eb="14">
      <t>シンチョク</t>
    </rPh>
    <rPh sb="15" eb="16">
      <t>オウ</t>
    </rPh>
    <phoneticPr fontId="1"/>
  </si>
  <si>
    <t>・期間対象外日に作業を行った時は、</t>
    <rPh sb="1" eb="3">
      <t>キカン</t>
    </rPh>
    <rPh sb="3" eb="6">
      <t>タイショウガイ</t>
    </rPh>
    <rPh sb="6" eb="7">
      <t>ビ</t>
    </rPh>
    <rPh sb="8" eb="10">
      <t>サギョウ</t>
    </rPh>
    <rPh sb="11" eb="12">
      <t>オコナ</t>
    </rPh>
    <rPh sb="14" eb="15">
      <t>トキ</t>
    </rPh>
    <phoneticPr fontId="1"/>
  </si>
  <si>
    <t>　「作業」を入力してください。</t>
    <rPh sb="6" eb="8">
      <t>ニュウリョク</t>
    </rPh>
    <phoneticPr fontId="1"/>
  </si>
  <si>
    <t>・作業を行った日には「○」、閉所した日</t>
    <rPh sb="1" eb="3">
      <t>サギョウ</t>
    </rPh>
    <rPh sb="4" eb="5">
      <t>オコナ</t>
    </rPh>
    <rPh sb="7" eb="8">
      <t>ヒ</t>
    </rPh>
    <rPh sb="14" eb="16">
      <t>ヘイショ</t>
    </rPh>
    <rPh sb="18" eb="19">
      <t>ヒ</t>
    </rPh>
    <phoneticPr fontId="1"/>
  </si>
  <si>
    <t>　には「●」を入力してください。</t>
    <rPh sb="7" eb="9">
      <t>ニュウリョク</t>
    </rPh>
    <phoneticPr fontId="1"/>
  </si>
  <si>
    <t>・作業予定日には「○」、閉所予定日に</t>
    <rPh sb="1" eb="3">
      <t>サギョウ</t>
    </rPh>
    <rPh sb="3" eb="5">
      <t>ヨテイ</t>
    </rPh>
    <rPh sb="5" eb="6">
      <t>ビ</t>
    </rPh>
    <rPh sb="12" eb="14">
      <t>ヘイショ</t>
    </rPh>
    <rPh sb="14" eb="16">
      <t>ヨテイ</t>
    </rPh>
    <rPh sb="16" eb="17">
      <t>ビ</t>
    </rPh>
    <phoneticPr fontId="1"/>
  </si>
  <si>
    <t>　は「●」を入力してください。</t>
    <rPh sb="6" eb="8">
      <t>ニュウリョク</t>
    </rPh>
    <phoneticPr fontId="1"/>
  </si>
  <si>
    <t>　を茶色に変えてください。</t>
    <rPh sb="2" eb="3">
      <t>チャ</t>
    </rPh>
    <rPh sb="3" eb="4">
      <t>イロ</t>
    </rPh>
    <rPh sb="5" eb="6">
      <t>カ</t>
    </rPh>
    <phoneticPr fontId="1"/>
  </si>
  <si>
    <t>5月</t>
    <rPh sb="1" eb="2">
      <t>ツキ</t>
    </rPh>
    <phoneticPr fontId="1"/>
  </si>
  <si>
    <t>4月</t>
    <rPh sb="1" eb="2">
      <t>ツキ</t>
    </rPh>
    <phoneticPr fontId="1"/>
  </si>
  <si>
    <t>契約日</t>
    <rPh sb="0" eb="3">
      <t>ケイヤクビ</t>
    </rPh>
    <phoneticPr fontId="1"/>
  </si>
  <si>
    <t>6月末</t>
    <rPh sb="1" eb="2">
      <t>ツキ</t>
    </rPh>
    <rPh sb="2" eb="3">
      <t>マツ</t>
    </rPh>
    <phoneticPr fontId="1"/>
  </si>
  <si>
    <t>木</t>
    <phoneticPr fontId="1"/>
  </si>
  <si>
    <t>工期末</t>
    <rPh sb="0" eb="3">
      <t>コウキマツ</t>
    </rPh>
    <phoneticPr fontId="1"/>
  </si>
  <si>
    <t>着手日↓</t>
    <rPh sb="0" eb="3">
      <t>チャクシュビ</t>
    </rPh>
    <phoneticPr fontId="1"/>
  </si>
  <si>
    <t>完成日↑</t>
    <rPh sb="0" eb="3">
      <t>カンセイビ</t>
    </rPh>
    <phoneticPr fontId="1"/>
  </si>
  <si>
    <t>累計閉所日数</t>
    <rPh sb="0" eb="2">
      <t>ルイケイ</t>
    </rPh>
    <rPh sb="2" eb="4">
      <t>ヘイショ</t>
    </rPh>
    <rPh sb="4" eb="6">
      <t>ニッスウ</t>
    </rPh>
    <phoneticPr fontId="1"/>
  </si>
  <si>
    <t>累計対象期間</t>
    <rPh sb="0" eb="2">
      <t>ルイケイ</t>
    </rPh>
    <rPh sb="2" eb="4">
      <t>タイショウ</t>
    </rPh>
    <rPh sb="4" eb="6">
      <t>キカン</t>
    </rPh>
    <phoneticPr fontId="1"/>
  </si>
  <si>
    <t>　て変動する場合があります。対象期間</t>
    <rPh sb="2" eb="4">
      <t>ヘンドウ</t>
    </rPh>
    <rPh sb="6" eb="8">
      <t>バアイ</t>
    </rPh>
    <rPh sb="14" eb="16">
      <t>タイショウ</t>
    </rPh>
    <rPh sb="16" eb="18">
      <t>キカン</t>
    </rPh>
    <phoneticPr fontId="1"/>
  </si>
  <si>
    <t>　として変更になった場合は、セルを茶</t>
    <rPh sb="4" eb="6">
      <t>ヘンコウ</t>
    </rPh>
    <rPh sb="10" eb="12">
      <t>バアイ</t>
    </rPh>
    <rPh sb="17" eb="18">
      <t>チャ</t>
    </rPh>
    <phoneticPr fontId="1"/>
  </si>
  <si>
    <t>　からグレーに変え、「○」又は「●」を入</t>
    <rPh sb="13" eb="14">
      <t>マタ</t>
    </rPh>
    <rPh sb="19" eb="20">
      <t>ニュウ</t>
    </rPh>
    <phoneticPr fontId="1"/>
  </si>
  <si>
    <t>　力してください。</t>
    <phoneticPr fontId="1"/>
  </si>
  <si>
    <t>月末分までの実績報告</t>
    <rPh sb="0" eb="1">
      <t>ツキ</t>
    </rPh>
    <rPh sb="1" eb="2">
      <t>マツ</t>
    </rPh>
    <rPh sb="2" eb="3">
      <t>ブン</t>
    </rPh>
    <rPh sb="6" eb="8">
      <t>ジッセキ</t>
    </rPh>
    <rPh sb="8" eb="10">
      <t>ホウコク</t>
    </rPh>
    <phoneticPr fontId="1"/>
  </si>
  <si>
    <t>　実績の入力後は、セルの黄色を無色に</t>
    <rPh sb="1" eb="3">
      <t>ジッセキ</t>
    </rPh>
    <rPh sb="4" eb="7">
      <t>ニュウリョクゴ</t>
    </rPh>
    <rPh sb="12" eb="14">
      <t>キイロ</t>
    </rPh>
    <rPh sb="15" eb="17">
      <t>ムショク</t>
    </rPh>
    <phoneticPr fontId="1"/>
  </si>
  <si>
    <t>　変えてください。</t>
    <phoneticPr fontId="1"/>
  </si>
  <si>
    <t>　対象期間の日には必ず「○」又は「●」</t>
    <rPh sb="1" eb="5">
      <t>タイショウキカン</t>
    </rPh>
    <rPh sb="6" eb="7">
      <t>ヒ</t>
    </rPh>
    <rPh sb="9" eb="10">
      <t>カナラ</t>
    </rPh>
    <rPh sb="14" eb="15">
      <t>マタ</t>
    </rPh>
    <phoneticPr fontId="1"/>
  </si>
  <si>
    <t>　のいずれかを入力することになります。</t>
    <rPh sb="7" eb="9">
      <t>ニュウリョク</t>
    </rPh>
    <phoneticPr fontId="1"/>
  </si>
  <si>
    <t>◎◎◎◎◎◎◎◎◎◎◎◎工事</t>
    <rPh sb="12" eb="14">
      <t>コウジ</t>
    </rPh>
    <phoneticPr fontId="1"/>
  </si>
  <si>
    <t>現場閉所率表</t>
    <rPh sb="0" eb="2">
      <t>ゲンバ</t>
    </rPh>
    <rPh sb="2" eb="4">
      <t>ヘイショ</t>
    </rPh>
    <rPh sb="4" eb="5">
      <t>リツ</t>
    </rPh>
    <rPh sb="5" eb="6">
      <t>ヒョウ</t>
    </rPh>
    <phoneticPr fontId="1"/>
  </si>
  <si>
    <t>通　期</t>
    <rPh sb="0" eb="1">
      <t>ツウ</t>
    </rPh>
    <rPh sb="2" eb="3">
      <t>キ</t>
    </rPh>
    <phoneticPr fontId="1"/>
  </si>
  <si>
    <t>日</t>
    <rPh sb="0" eb="1">
      <t>ニチ</t>
    </rPh>
    <phoneticPr fontId="1"/>
  </si>
  <si>
    <t>8/31</t>
    <phoneticPr fontId="1"/>
  </si>
  <si>
    <t>8/30</t>
    <phoneticPr fontId="1"/>
  </si>
  <si>
    <t>8/29</t>
    <phoneticPr fontId="1"/>
  </si>
  <si>
    <t>8/28</t>
    <phoneticPr fontId="1"/>
  </si>
  <si>
    <t>9/31</t>
    <phoneticPr fontId="1"/>
  </si>
  <si>
    <t>9/30</t>
    <phoneticPr fontId="1"/>
  </si>
  <si>
    <t>9/29</t>
    <phoneticPr fontId="1"/>
  </si>
  <si>
    <t>9/28</t>
    <phoneticPr fontId="1"/>
  </si>
  <si>
    <t>・入力は黄色セルに行ってください。</t>
    <rPh sb="1" eb="3">
      <t>ニュウリョク</t>
    </rPh>
    <rPh sb="4" eb="6">
      <t>キイロ</t>
    </rPh>
    <rPh sb="9" eb="10">
      <t>オコナ</t>
    </rPh>
    <phoneticPr fontId="1"/>
  </si>
  <si>
    <r>
      <t>月単位</t>
    </r>
    <r>
      <rPr>
        <vertAlign val="superscript"/>
        <sz val="11"/>
        <color rgb="FFFF0000"/>
        <rFont val="ＭＳ Ｐゴシック"/>
        <family val="3"/>
        <charset val="128"/>
      </rPr>
      <t>※１</t>
    </r>
    <rPh sb="0" eb="3">
      <t>ツキタンイ</t>
    </rPh>
    <phoneticPr fontId="1"/>
  </si>
  <si>
    <t>○</t>
    <phoneticPr fontId="1"/>
  </si>
  <si>
    <t>8/8</t>
    <phoneticPr fontId="1"/>
  </si>
  <si>
    <t>0/0</t>
    <phoneticPr fontId="1"/>
  </si>
  <si>
    <t>6/6</t>
    <phoneticPr fontId="1"/>
  </si>
  <si>
    <t>※１の検討（手動）　閉所日数／土日数</t>
    <rPh sb="3" eb="5">
      <t>ケントウ</t>
    </rPh>
    <rPh sb="6" eb="8">
      <t>シュドウ</t>
    </rPh>
    <phoneticPr fontId="1"/>
  </si>
  <si>
    <t>7/5</t>
    <phoneticPr fontId="1"/>
  </si>
  <si>
    <t>5/5</t>
    <phoneticPr fontId="1"/>
  </si>
  <si>
    <t>※１　月単位の４週８休以上　暦上の</t>
    <rPh sb="3" eb="6">
      <t>ツキタンイ</t>
    </rPh>
    <rPh sb="8" eb="9">
      <t>シュウ</t>
    </rPh>
    <rPh sb="10" eb="11">
      <t>ヤス</t>
    </rPh>
    <rPh sb="11" eb="13">
      <t>イジョウ</t>
    </rPh>
    <rPh sb="14" eb="15">
      <t>コヨミ</t>
    </rPh>
    <rPh sb="15" eb="16">
      <t>ジョウ</t>
    </rPh>
    <phoneticPr fontId="1"/>
  </si>
  <si>
    <t>　土曜日、日曜日の日数の割合が28.5%</t>
    <phoneticPr fontId="1"/>
  </si>
  <si>
    <t>　に満たない月においては、当該月の</t>
    <phoneticPr fontId="1"/>
  </si>
  <si>
    <t>　土曜日・日曜日の合計日数以上の現</t>
    <phoneticPr fontId="1"/>
  </si>
  <si>
    <t>　場閉所を行っている状態もいう。</t>
    <phoneticPr fontId="1"/>
  </si>
  <si>
    <t>：土日祝日</t>
    <rPh sb="1" eb="3">
      <t>ドニチ</t>
    </rPh>
    <rPh sb="3" eb="5">
      <t>シュクジツ</t>
    </rPh>
    <phoneticPr fontId="1"/>
  </si>
  <si>
    <t>R○.5.20</t>
    <phoneticPr fontId="1"/>
  </si>
  <si>
    <t>R○3.18</t>
    <phoneticPr fontId="1"/>
  </si>
  <si>
    <t>※ 営繕工事</t>
    <rPh sb="2" eb="6">
      <t>エイゼンコウジ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</si>
</sst>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vertAlign val="superscript"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57" fontId="2" fillId="0" borderId="4" xfId="0" applyNumberFormat="1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4" borderId="0" xfId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56" fontId="2" fillId="0" borderId="0" xfId="0" quotePrefix="1" applyNumberFormat="1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7" fontId="2" fillId="0" borderId="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0</xdr:colOff>
      <xdr:row>0</xdr:row>
      <xdr:rowOff>6569</xdr:rowOff>
    </xdr:from>
    <xdr:ext cx="1261884" cy="392800"/>
    <xdr:sp macro="" textlink="">
      <xdr:nvSpPr>
        <xdr:cNvPr id="4" name="テキスト ボックス 3"/>
        <xdr:cNvSpPr txBox="1"/>
      </xdr:nvSpPr>
      <xdr:spPr>
        <a:xfrm>
          <a:off x="10641724" y="6569"/>
          <a:ext cx="1261884" cy="392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計画時入力例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0</xdr:colOff>
      <xdr:row>0</xdr:row>
      <xdr:rowOff>13607</xdr:rowOff>
    </xdr:from>
    <xdr:ext cx="1261884" cy="392800"/>
    <xdr:sp macro="" textlink="">
      <xdr:nvSpPr>
        <xdr:cNvPr id="5" name="テキスト ボックス 4"/>
        <xdr:cNvSpPr txBox="1"/>
      </xdr:nvSpPr>
      <xdr:spPr>
        <a:xfrm>
          <a:off x="10613571" y="13607"/>
          <a:ext cx="1261884" cy="392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実績時入力例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7"/>
  <sheetViews>
    <sheetView tabSelected="1" zoomScale="85" zoomScaleNormal="85" workbookViewId="0">
      <selection sqref="A1:B1"/>
    </sheetView>
  </sheetViews>
  <sheetFormatPr defaultRowHeight="13.5" x14ac:dyDescent="0.4"/>
  <cols>
    <col min="1" max="5" width="4.625" style="1" customWidth="1"/>
    <col min="6" max="14" width="4.625" style="25" customWidth="1"/>
    <col min="15" max="51" width="4.625" style="1" customWidth="1"/>
    <col min="52" max="52" width="5.5" style="1" customWidth="1"/>
    <col min="53" max="147" width="4.625" style="1" customWidth="1"/>
    <col min="148" max="16384" width="9" style="1"/>
  </cols>
  <sheetData>
    <row r="1" spans="1:40" ht="20.25" customHeight="1" thickBot="1" x14ac:dyDescent="0.45">
      <c r="A1" s="74" t="s">
        <v>42</v>
      </c>
      <c r="B1" s="74"/>
      <c r="C1" s="1" t="s">
        <v>43</v>
      </c>
      <c r="D1" s="28"/>
      <c r="E1" s="28" t="s">
        <v>83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5" t="s">
        <v>84</v>
      </c>
      <c r="AA1" s="104" t="s">
        <v>112</v>
      </c>
      <c r="AJ1" s="35"/>
      <c r="AK1" s="72" t="s">
        <v>78</v>
      </c>
      <c r="AL1" s="72"/>
      <c r="AM1" s="72"/>
      <c r="AN1" s="73"/>
    </row>
    <row r="2" spans="1:40" ht="17.100000000000001" customHeight="1" x14ac:dyDescent="0.4">
      <c r="A2" s="75" t="s">
        <v>45</v>
      </c>
      <c r="B2" s="75"/>
      <c r="C2" s="1" t="s">
        <v>44</v>
      </c>
      <c r="D2" s="76" t="s">
        <v>110</v>
      </c>
      <c r="E2" s="76"/>
      <c r="F2" s="76"/>
      <c r="G2" s="26" t="s">
        <v>46</v>
      </c>
      <c r="H2" s="76" t="s">
        <v>111</v>
      </c>
      <c r="I2" s="76"/>
      <c r="J2" s="76"/>
      <c r="K2" s="29"/>
      <c r="L2" s="28"/>
      <c r="M2" s="26"/>
      <c r="N2" s="29"/>
      <c r="O2" s="28"/>
      <c r="P2" s="28"/>
    </row>
    <row r="3" spans="1:40" ht="17.100000000000001" customHeight="1" x14ac:dyDescent="0.4">
      <c r="S3" s="5" t="s">
        <v>48</v>
      </c>
      <c r="X3" s="6"/>
      <c r="Y3" s="70" t="s">
        <v>109</v>
      </c>
      <c r="Z3" s="71"/>
      <c r="AB3" s="7"/>
      <c r="AC3" s="5" t="s">
        <v>49</v>
      </c>
    </row>
    <row r="4" spans="1:40" ht="17.100000000000001" customHeight="1" thickBot="1" x14ac:dyDescent="0.45">
      <c r="AC4" s="5" t="s">
        <v>50</v>
      </c>
    </row>
    <row r="5" spans="1:40" ht="17.100000000000001" customHeight="1" x14ac:dyDescent="0.4">
      <c r="C5" s="77" t="s">
        <v>65</v>
      </c>
      <c r="D5" s="78"/>
      <c r="E5" s="79"/>
      <c r="F5" s="78" t="s">
        <v>64</v>
      </c>
      <c r="G5" s="78"/>
      <c r="H5" s="79"/>
      <c r="I5" s="77" t="s">
        <v>47</v>
      </c>
      <c r="J5" s="78"/>
      <c r="K5" s="79"/>
      <c r="L5" s="77" t="s">
        <v>0</v>
      </c>
      <c r="M5" s="78"/>
      <c r="N5" s="79"/>
      <c r="O5" s="81" t="s">
        <v>17</v>
      </c>
      <c r="P5" s="82"/>
      <c r="Q5" s="83"/>
      <c r="R5" s="81" t="s">
        <v>18</v>
      </c>
      <c r="S5" s="82"/>
      <c r="T5" s="83"/>
      <c r="U5" s="81" t="s">
        <v>19</v>
      </c>
      <c r="V5" s="82"/>
      <c r="W5" s="83"/>
      <c r="X5" s="81" t="s">
        <v>20</v>
      </c>
      <c r="Y5" s="82"/>
      <c r="Z5" s="83"/>
      <c r="AA5" s="81" t="s">
        <v>21</v>
      </c>
      <c r="AB5" s="82"/>
      <c r="AC5" s="83"/>
      <c r="AD5" s="81" t="s">
        <v>22</v>
      </c>
      <c r="AE5" s="82"/>
      <c r="AF5" s="83"/>
      <c r="AG5" s="81" t="s">
        <v>23</v>
      </c>
      <c r="AH5" s="82"/>
      <c r="AI5" s="83"/>
      <c r="AJ5" s="81" t="s">
        <v>24</v>
      </c>
      <c r="AK5" s="82"/>
      <c r="AL5" s="83"/>
      <c r="AN5" s="5" t="s">
        <v>51</v>
      </c>
    </row>
    <row r="6" spans="1:40" ht="17.100000000000001" customHeight="1" x14ac:dyDescent="0.4">
      <c r="C6" s="8"/>
      <c r="D6" s="4"/>
      <c r="E6" s="9"/>
      <c r="F6" s="31"/>
      <c r="G6" s="4"/>
      <c r="H6" s="9"/>
      <c r="I6" s="8"/>
      <c r="J6" s="4"/>
      <c r="K6" s="9"/>
      <c r="L6" s="8">
        <v>1</v>
      </c>
      <c r="M6" s="4" t="s">
        <v>68</v>
      </c>
      <c r="N6" s="11" t="s">
        <v>8</v>
      </c>
      <c r="O6" s="13">
        <v>1</v>
      </c>
      <c r="P6" s="2" t="s">
        <v>26</v>
      </c>
      <c r="Q6" s="11" t="s">
        <v>9</v>
      </c>
      <c r="R6" s="10">
        <v>1</v>
      </c>
      <c r="S6" s="36" t="s">
        <v>38</v>
      </c>
      <c r="T6" s="11" t="s">
        <v>8</v>
      </c>
      <c r="U6" s="10">
        <v>1</v>
      </c>
      <c r="V6" s="36" t="s">
        <v>40</v>
      </c>
      <c r="W6" s="11" t="s">
        <v>8</v>
      </c>
      <c r="X6" s="8">
        <v>1</v>
      </c>
      <c r="Y6" s="4" t="s">
        <v>41</v>
      </c>
      <c r="Z6" s="11" t="s">
        <v>8</v>
      </c>
      <c r="AA6" s="8">
        <v>1</v>
      </c>
      <c r="AB6" s="36" t="s">
        <v>38</v>
      </c>
      <c r="AC6" s="11" t="s">
        <v>8</v>
      </c>
      <c r="AD6" s="12">
        <v>1</v>
      </c>
      <c r="AE6" s="3" t="s">
        <v>25</v>
      </c>
      <c r="AF6" s="11" t="s">
        <v>35</v>
      </c>
      <c r="AG6" s="10">
        <v>1</v>
      </c>
      <c r="AH6" s="36" t="s">
        <v>37</v>
      </c>
      <c r="AI6" s="11" t="s">
        <v>8</v>
      </c>
      <c r="AJ6" s="10">
        <v>1</v>
      </c>
      <c r="AK6" s="36" t="s">
        <v>37</v>
      </c>
      <c r="AL6" s="11" t="s">
        <v>8</v>
      </c>
    </row>
    <row r="7" spans="1:40" ht="17.100000000000001" customHeight="1" x14ac:dyDescent="0.4">
      <c r="C7" s="8"/>
      <c r="D7" s="4"/>
      <c r="E7" s="9"/>
      <c r="F7" s="31"/>
      <c r="G7" s="4"/>
      <c r="H7" s="9"/>
      <c r="I7" s="8"/>
      <c r="J7" s="4"/>
      <c r="K7" s="9"/>
      <c r="L7" s="8">
        <v>2</v>
      </c>
      <c r="M7" s="4" t="s">
        <v>40</v>
      </c>
      <c r="N7" s="11" t="s">
        <v>8</v>
      </c>
      <c r="O7" s="8">
        <v>2</v>
      </c>
      <c r="P7" s="4" t="s">
        <v>41</v>
      </c>
      <c r="Q7" s="11" t="s">
        <v>8</v>
      </c>
      <c r="R7" s="10">
        <v>2</v>
      </c>
      <c r="S7" s="36" t="s">
        <v>68</v>
      </c>
      <c r="T7" s="11" t="s">
        <v>8</v>
      </c>
      <c r="U7" s="13">
        <v>2</v>
      </c>
      <c r="V7" s="2" t="s">
        <v>25</v>
      </c>
      <c r="W7" s="11" t="s">
        <v>9</v>
      </c>
      <c r="X7" s="8">
        <v>2</v>
      </c>
      <c r="Y7" s="4" t="s">
        <v>37</v>
      </c>
      <c r="Z7" s="11" t="s">
        <v>8</v>
      </c>
      <c r="AA7" s="8">
        <v>2</v>
      </c>
      <c r="AB7" s="36" t="s">
        <v>68</v>
      </c>
      <c r="AC7" s="11" t="s">
        <v>8</v>
      </c>
      <c r="AD7" s="12">
        <v>2</v>
      </c>
      <c r="AE7" s="3" t="s">
        <v>26</v>
      </c>
      <c r="AF7" s="11" t="s">
        <v>35</v>
      </c>
      <c r="AG7" s="10">
        <v>2</v>
      </c>
      <c r="AH7" s="36" t="s">
        <v>38</v>
      </c>
      <c r="AI7" s="11" t="s">
        <v>8</v>
      </c>
      <c r="AJ7" s="10">
        <v>2</v>
      </c>
      <c r="AK7" s="36" t="s">
        <v>38</v>
      </c>
      <c r="AL7" s="11" t="s">
        <v>8</v>
      </c>
      <c r="AN7" s="5" t="s">
        <v>61</v>
      </c>
    </row>
    <row r="8" spans="1:40" ht="17.100000000000001" customHeight="1" x14ac:dyDescent="0.4">
      <c r="C8" s="8"/>
      <c r="D8" s="4"/>
      <c r="E8" s="9"/>
      <c r="F8" s="31"/>
      <c r="G8" s="4"/>
      <c r="H8" s="9"/>
      <c r="I8" s="8"/>
      <c r="J8" s="4"/>
      <c r="K8" s="9"/>
      <c r="L8" s="13">
        <v>3</v>
      </c>
      <c r="M8" s="2" t="s">
        <v>4</v>
      </c>
      <c r="N8" s="11" t="s">
        <v>9</v>
      </c>
      <c r="O8" s="8">
        <v>3</v>
      </c>
      <c r="P8" s="4" t="s">
        <v>7</v>
      </c>
      <c r="Q8" s="11" t="s">
        <v>8</v>
      </c>
      <c r="R8" s="10">
        <v>3</v>
      </c>
      <c r="S8" s="36" t="s">
        <v>3</v>
      </c>
      <c r="T8" s="11" t="s">
        <v>8</v>
      </c>
      <c r="U8" s="13">
        <v>3</v>
      </c>
      <c r="V8" s="2" t="s">
        <v>5</v>
      </c>
      <c r="W8" s="11" t="s">
        <v>9</v>
      </c>
      <c r="X8" s="13">
        <v>3</v>
      </c>
      <c r="Y8" s="2" t="s">
        <v>1</v>
      </c>
      <c r="Z8" s="11" t="s">
        <v>8</v>
      </c>
      <c r="AA8" s="8">
        <v>3</v>
      </c>
      <c r="AB8" s="36" t="s">
        <v>3</v>
      </c>
      <c r="AC8" s="11" t="s">
        <v>8</v>
      </c>
      <c r="AD8" s="12">
        <v>3</v>
      </c>
      <c r="AE8" s="3" t="s">
        <v>6</v>
      </c>
      <c r="AF8" s="11" t="s">
        <v>35</v>
      </c>
      <c r="AG8" s="10">
        <v>3</v>
      </c>
      <c r="AH8" s="36" t="s">
        <v>2</v>
      </c>
      <c r="AI8" s="11" t="s">
        <v>8</v>
      </c>
      <c r="AJ8" s="10">
        <v>3</v>
      </c>
      <c r="AK8" s="36" t="s">
        <v>2</v>
      </c>
      <c r="AL8" s="11" t="s">
        <v>8</v>
      </c>
      <c r="AN8" s="5" t="s">
        <v>62</v>
      </c>
    </row>
    <row r="9" spans="1:40" ht="17.100000000000001" customHeight="1" x14ac:dyDescent="0.4">
      <c r="C9" s="8"/>
      <c r="D9" s="4"/>
      <c r="E9" s="9"/>
      <c r="F9" s="31"/>
      <c r="G9" s="4"/>
      <c r="H9" s="9"/>
      <c r="I9" s="8"/>
      <c r="J9" s="4"/>
      <c r="K9" s="9"/>
      <c r="L9" s="13">
        <v>4</v>
      </c>
      <c r="M9" s="2" t="s">
        <v>5</v>
      </c>
      <c r="N9" s="11" t="s">
        <v>9</v>
      </c>
      <c r="O9" s="8">
        <v>4</v>
      </c>
      <c r="P9" s="4" t="s">
        <v>1</v>
      </c>
      <c r="Q9" s="11" t="s">
        <v>8</v>
      </c>
      <c r="R9" s="13">
        <v>4</v>
      </c>
      <c r="S9" s="2" t="s">
        <v>4</v>
      </c>
      <c r="T9" s="11" t="s">
        <v>9</v>
      </c>
      <c r="U9" s="8">
        <v>4</v>
      </c>
      <c r="V9" s="36" t="s">
        <v>6</v>
      </c>
      <c r="W9" s="11" t="s">
        <v>8</v>
      </c>
      <c r="X9" s="8">
        <v>4</v>
      </c>
      <c r="Y9" s="4" t="s">
        <v>2</v>
      </c>
      <c r="Z9" s="11" t="s">
        <v>8</v>
      </c>
      <c r="AA9" s="12">
        <v>4</v>
      </c>
      <c r="AB9" s="3" t="s">
        <v>4</v>
      </c>
      <c r="AC9" s="11" t="s">
        <v>36</v>
      </c>
      <c r="AD9" s="8">
        <v>4</v>
      </c>
      <c r="AE9" s="4" t="s">
        <v>7</v>
      </c>
      <c r="AF9" s="11" t="s">
        <v>9</v>
      </c>
      <c r="AG9" s="8">
        <v>4</v>
      </c>
      <c r="AH9" s="36" t="s">
        <v>3</v>
      </c>
      <c r="AI9" s="11" t="s">
        <v>8</v>
      </c>
      <c r="AJ9" s="8">
        <v>4</v>
      </c>
      <c r="AK9" s="36" t="s">
        <v>3</v>
      </c>
      <c r="AL9" s="11" t="s">
        <v>8</v>
      </c>
      <c r="AN9" s="5" t="s">
        <v>52</v>
      </c>
    </row>
    <row r="10" spans="1:40" ht="17.100000000000001" customHeight="1" x14ac:dyDescent="0.4">
      <c r="C10" s="8"/>
      <c r="D10" s="4"/>
      <c r="E10" s="9"/>
      <c r="F10" s="31"/>
      <c r="G10" s="4"/>
      <c r="H10" s="9"/>
      <c r="I10" s="8"/>
      <c r="J10" s="4"/>
      <c r="K10" s="9"/>
      <c r="L10" s="8">
        <v>5</v>
      </c>
      <c r="M10" s="4" t="s">
        <v>6</v>
      </c>
      <c r="N10" s="11" t="s">
        <v>8</v>
      </c>
      <c r="O10" s="8">
        <v>5</v>
      </c>
      <c r="P10" s="4" t="s">
        <v>2</v>
      </c>
      <c r="Q10" s="11" t="s">
        <v>8</v>
      </c>
      <c r="R10" s="13">
        <v>5</v>
      </c>
      <c r="S10" s="2" t="s">
        <v>5</v>
      </c>
      <c r="T10" s="11" t="s">
        <v>9</v>
      </c>
      <c r="U10" s="8">
        <v>5</v>
      </c>
      <c r="V10" s="36" t="s">
        <v>7</v>
      </c>
      <c r="W10" s="11" t="s">
        <v>8</v>
      </c>
      <c r="X10" s="8">
        <v>5</v>
      </c>
      <c r="Y10" s="4" t="s">
        <v>3</v>
      </c>
      <c r="Z10" s="11" t="s">
        <v>8</v>
      </c>
      <c r="AA10" s="13">
        <v>5</v>
      </c>
      <c r="AB10" s="2" t="s">
        <v>5</v>
      </c>
      <c r="AC10" s="11" t="s">
        <v>9</v>
      </c>
      <c r="AD10" s="8">
        <v>5</v>
      </c>
      <c r="AE10" s="4" t="s">
        <v>1</v>
      </c>
      <c r="AF10" s="11" t="s">
        <v>8</v>
      </c>
      <c r="AG10" s="13">
        <v>5</v>
      </c>
      <c r="AH10" s="2" t="s">
        <v>4</v>
      </c>
      <c r="AI10" s="11" t="s">
        <v>9</v>
      </c>
      <c r="AJ10" s="8"/>
      <c r="AK10" s="88" t="s">
        <v>71</v>
      </c>
      <c r="AL10" s="89"/>
      <c r="AN10" s="5" t="s">
        <v>53</v>
      </c>
    </row>
    <row r="11" spans="1:40" ht="17.100000000000001" customHeight="1" x14ac:dyDescent="0.4">
      <c r="C11" s="8"/>
      <c r="D11" s="4"/>
      <c r="E11" s="9"/>
      <c r="F11" s="31"/>
      <c r="G11" s="4"/>
      <c r="H11" s="9"/>
      <c r="I11" s="8"/>
      <c r="J11" s="4"/>
      <c r="K11" s="9"/>
      <c r="L11" s="8">
        <v>6</v>
      </c>
      <c r="M11" s="4" t="s">
        <v>7</v>
      </c>
      <c r="N11" s="11" t="s">
        <v>8</v>
      </c>
      <c r="O11" s="8">
        <v>6</v>
      </c>
      <c r="P11" s="4" t="s">
        <v>3</v>
      </c>
      <c r="Q11" s="11" t="s">
        <v>8</v>
      </c>
      <c r="R11" s="8">
        <v>6</v>
      </c>
      <c r="S11" s="4" t="s">
        <v>6</v>
      </c>
      <c r="T11" s="11" t="s">
        <v>8</v>
      </c>
      <c r="U11" s="8">
        <v>6</v>
      </c>
      <c r="V11" s="36" t="s">
        <v>1</v>
      </c>
      <c r="W11" s="11" t="s">
        <v>8</v>
      </c>
      <c r="X11" s="13">
        <v>6</v>
      </c>
      <c r="Y11" s="2" t="s">
        <v>4</v>
      </c>
      <c r="Z11" s="11" t="s">
        <v>9</v>
      </c>
      <c r="AA11" s="8">
        <v>6</v>
      </c>
      <c r="AB11" s="36" t="s">
        <v>6</v>
      </c>
      <c r="AC11" s="11" t="s">
        <v>9</v>
      </c>
      <c r="AD11" s="8">
        <v>6</v>
      </c>
      <c r="AE11" s="4" t="s">
        <v>2</v>
      </c>
      <c r="AF11" s="11" t="s">
        <v>8</v>
      </c>
      <c r="AG11" s="13">
        <v>6</v>
      </c>
      <c r="AH11" s="2" t="s">
        <v>5</v>
      </c>
      <c r="AI11" s="11" t="s">
        <v>9</v>
      </c>
      <c r="AJ11" s="8"/>
      <c r="AK11" s="34"/>
      <c r="AL11" s="33"/>
      <c r="AN11" s="5" t="s">
        <v>54</v>
      </c>
    </row>
    <row r="12" spans="1:40" ht="17.100000000000001" customHeight="1" x14ac:dyDescent="0.4">
      <c r="C12" s="8"/>
      <c r="D12" s="4"/>
      <c r="E12" s="9"/>
      <c r="F12" s="31"/>
      <c r="G12" s="4"/>
      <c r="H12" s="9"/>
      <c r="I12" s="8"/>
      <c r="J12" s="88" t="s">
        <v>70</v>
      </c>
      <c r="K12" s="89"/>
      <c r="L12" s="8">
        <v>7</v>
      </c>
      <c r="M12" s="4" t="s">
        <v>1</v>
      </c>
      <c r="N12" s="11" t="s">
        <v>8</v>
      </c>
      <c r="O12" s="13">
        <v>7</v>
      </c>
      <c r="P12" s="2" t="s">
        <v>4</v>
      </c>
      <c r="Q12" s="11" t="s">
        <v>9</v>
      </c>
      <c r="R12" s="8">
        <v>7</v>
      </c>
      <c r="S12" s="4" t="s">
        <v>7</v>
      </c>
      <c r="T12" s="11" t="s">
        <v>8</v>
      </c>
      <c r="U12" s="8">
        <v>7</v>
      </c>
      <c r="V12" s="36" t="s">
        <v>2</v>
      </c>
      <c r="W12" s="11" t="s">
        <v>8</v>
      </c>
      <c r="X12" s="13">
        <v>7</v>
      </c>
      <c r="Y12" s="2" t="s">
        <v>5</v>
      </c>
      <c r="Z12" s="11" t="s">
        <v>9</v>
      </c>
      <c r="AA12" s="8">
        <v>7</v>
      </c>
      <c r="AB12" s="36" t="s">
        <v>7</v>
      </c>
      <c r="AC12" s="11" t="s">
        <v>8</v>
      </c>
      <c r="AD12" s="8">
        <v>7</v>
      </c>
      <c r="AE12" s="4" t="s">
        <v>3</v>
      </c>
      <c r="AF12" s="11" t="s">
        <v>8</v>
      </c>
      <c r="AG12" s="8">
        <v>7</v>
      </c>
      <c r="AH12" s="36" t="s">
        <v>6</v>
      </c>
      <c r="AI12" s="11" t="s">
        <v>8</v>
      </c>
      <c r="AJ12" s="8"/>
      <c r="AK12" s="4"/>
      <c r="AL12" s="9"/>
      <c r="AN12" s="5" t="s">
        <v>63</v>
      </c>
    </row>
    <row r="13" spans="1:40" ht="17.100000000000001" customHeight="1" x14ac:dyDescent="0.4">
      <c r="C13" s="8"/>
      <c r="D13" s="4"/>
      <c r="E13" s="9"/>
      <c r="F13" s="31"/>
      <c r="G13" s="4"/>
      <c r="H13" s="9"/>
      <c r="I13" s="10">
        <v>8</v>
      </c>
      <c r="J13" s="36" t="s">
        <v>37</v>
      </c>
      <c r="K13" s="11" t="s">
        <v>8</v>
      </c>
      <c r="L13" s="8">
        <v>8</v>
      </c>
      <c r="M13" s="4" t="s">
        <v>2</v>
      </c>
      <c r="N13" s="11" t="s">
        <v>8</v>
      </c>
      <c r="O13" s="13">
        <v>8</v>
      </c>
      <c r="P13" s="2" t="s">
        <v>5</v>
      </c>
      <c r="Q13" s="11" t="s">
        <v>9</v>
      </c>
      <c r="R13" s="8">
        <v>8</v>
      </c>
      <c r="S13" s="4" t="s">
        <v>1</v>
      </c>
      <c r="T13" s="11" t="s">
        <v>8</v>
      </c>
      <c r="U13" s="8">
        <v>8</v>
      </c>
      <c r="V13" s="36" t="s">
        <v>3</v>
      </c>
      <c r="W13" s="11" t="s">
        <v>8</v>
      </c>
      <c r="X13" s="8">
        <v>8</v>
      </c>
      <c r="Y13" s="4" t="s">
        <v>6</v>
      </c>
      <c r="Z13" s="11" t="s">
        <v>8</v>
      </c>
      <c r="AA13" s="8">
        <v>8</v>
      </c>
      <c r="AB13" s="36" t="s">
        <v>1</v>
      </c>
      <c r="AC13" s="11" t="s">
        <v>8</v>
      </c>
      <c r="AD13" s="13">
        <v>8</v>
      </c>
      <c r="AE13" s="2" t="s">
        <v>4</v>
      </c>
      <c r="AF13" s="11" t="s">
        <v>9</v>
      </c>
      <c r="AG13" s="8">
        <v>8</v>
      </c>
      <c r="AH13" s="36" t="s">
        <v>7</v>
      </c>
      <c r="AI13" s="11" t="s">
        <v>8</v>
      </c>
      <c r="AJ13" s="8"/>
      <c r="AK13" s="4"/>
      <c r="AL13" s="9"/>
      <c r="AN13" s="5"/>
    </row>
    <row r="14" spans="1:40" ht="17.100000000000001" customHeight="1" x14ac:dyDescent="0.4">
      <c r="C14" s="8"/>
      <c r="D14" s="4"/>
      <c r="E14" s="9"/>
      <c r="F14" s="31"/>
      <c r="G14" s="4"/>
      <c r="H14" s="9"/>
      <c r="I14" s="10">
        <v>9</v>
      </c>
      <c r="J14" s="36" t="s">
        <v>38</v>
      </c>
      <c r="K14" s="11" t="s">
        <v>8</v>
      </c>
      <c r="L14" s="8">
        <v>9</v>
      </c>
      <c r="M14" s="4" t="s">
        <v>3</v>
      </c>
      <c r="N14" s="11" t="s">
        <v>8</v>
      </c>
      <c r="O14" s="8">
        <v>9</v>
      </c>
      <c r="P14" s="4" t="s">
        <v>6</v>
      </c>
      <c r="Q14" s="11" t="s">
        <v>8</v>
      </c>
      <c r="R14" s="8">
        <v>9</v>
      </c>
      <c r="S14" s="4" t="s">
        <v>2</v>
      </c>
      <c r="T14" s="11" t="s">
        <v>8</v>
      </c>
      <c r="U14" s="13">
        <v>9</v>
      </c>
      <c r="V14" s="2" t="s">
        <v>4</v>
      </c>
      <c r="W14" s="11" t="s">
        <v>9</v>
      </c>
      <c r="X14" s="8">
        <v>9</v>
      </c>
      <c r="Y14" s="4" t="s">
        <v>7</v>
      </c>
      <c r="Z14" s="11" t="s">
        <v>8</v>
      </c>
      <c r="AA14" s="8">
        <v>9</v>
      </c>
      <c r="AB14" s="36" t="s">
        <v>2</v>
      </c>
      <c r="AC14" s="11" t="s">
        <v>8</v>
      </c>
      <c r="AD14" s="13">
        <v>9</v>
      </c>
      <c r="AE14" s="2" t="s">
        <v>5</v>
      </c>
      <c r="AF14" s="11" t="s">
        <v>9</v>
      </c>
      <c r="AG14" s="8">
        <v>9</v>
      </c>
      <c r="AH14" s="36" t="s">
        <v>1</v>
      </c>
      <c r="AI14" s="11" t="s">
        <v>8</v>
      </c>
      <c r="AJ14" s="8"/>
      <c r="AK14" s="4"/>
      <c r="AL14" s="9"/>
      <c r="AN14" s="5"/>
    </row>
    <row r="15" spans="1:40" ht="17.100000000000001" customHeight="1" x14ac:dyDescent="0.4">
      <c r="C15" s="8"/>
      <c r="D15" s="4"/>
      <c r="E15" s="9"/>
      <c r="F15" s="31"/>
      <c r="G15" s="4"/>
      <c r="H15" s="9"/>
      <c r="I15" s="10">
        <v>10</v>
      </c>
      <c r="J15" s="36" t="s">
        <v>2</v>
      </c>
      <c r="K15" s="11" t="s">
        <v>8</v>
      </c>
      <c r="L15" s="13">
        <v>10</v>
      </c>
      <c r="M15" s="2" t="s">
        <v>4</v>
      </c>
      <c r="N15" s="11" t="s">
        <v>9</v>
      </c>
      <c r="O15" s="8">
        <v>10</v>
      </c>
      <c r="P15" s="4" t="s">
        <v>7</v>
      </c>
      <c r="Q15" s="11" t="s">
        <v>8</v>
      </c>
      <c r="R15" s="8">
        <v>10</v>
      </c>
      <c r="S15" s="4" t="s">
        <v>3</v>
      </c>
      <c r="T15" s="11" t="s">
        <v>8</v>
      </c>
      <c r="U15" s="13">
        <v>10</v>
      </c>
      <c r="V15" s="2" t="s">
        <v>5</v>
      </c>
      <c r="W15" s="11" t="s">
        <v>9</v>
      </c>
      <c r="X15" s="8">
        <v>10</v>
      </c>
      <c r="Y15" s="4" t="s">
        <v>1</v>
      </c>
      <c r="Z15" s="11" t="s">
        <v>8</v>
      </c>
      <c r="AA15" s="8">
        <v>10</v>
      </c>
      <c r="AB15" s="36" t="s">
        <v>3</v>
      </c>
      <c r="AC15" s="11" t="s">
        <v>8</v>
      </c>
      <c r="AD15" s="13">
        <v>10</v>
      </c>
      <c r="AE15" s="2" t="s">
        <v>6</v>
      </c>
      <c r="AF15" s="11" t="s">
        <v>9</v>
      </c>
      <c r="AG15" s="8">
        <v>10</v>
      </c>
      <c r="AH15" s="36" t="s">
        <v>2</v>
      </c>
      <c r="AI15" s="11" t="s">
        <v>8</v>
      </c>
      <c r="AJ15" s="8"/>
      <c r="AK15" s="4"/>
      <c r="AL15" s="9"/>
      <c r="AN15" s="5" t="s">
        <v>55</v>
      </c>
    </row>
    <row r="16" spans="1:40" ht="17.100000000000001" customHeight="1" x14ac:dyDescent="0.4">
      <c r="C16" s="8"/>
      <c r="D16" s="4"/>
      <c r="E16" s="9"/>
      <c r="F16" s="31"/>
      <c r="G16" s="4"/>
      <c r="H16" s="9"/>
      <c r="I16" s="8">
        <v>11</v>
      </c>
      <c r="J16" s="36" t="s">
        <v>3</v>
      </c>
      <c r="K16" s="11" t="s">
        <v>8</v>
      </c>
      <c r="L16" s="13">
        <v>11</v>
      </c>
      <c r="M16" s="2" t="s">
        <v>5</v>
      </c>
      <c r="N16" s="11" t="s">
        <v>9</v>
      </c>
      <c r="O16" s="13">
        <v>11</v>
      </c>
      <c r="P16" s="2" t="s">
        <v>1</v>
      </c>
      <c r="Q16" s="11" t="s">
        <v>9</v>
      </c>
      <c r="R16" s="13">
        <v>11</v>
      </c>
      <c r="S16" s="2" t="s">
        <v>4</v>
      </c>
      <c r="T16" s="11" t="s">
        <v>9</v>
      </c>
      <c r="U16" s="13">
        <v>11</v>
      </c>
      <c r="V16" s="2" t="s">
        <v>6</v>
      </c>
      <c r="W16" s="11" t="s">
        <v>8</v>
      </c>
      <c r="X16" s="8">
        <v>11</v>
      </c>
      <c r="Y16" s="4" t="s">
        <v>2</v>
      </c>
      <c r="Z16" s="11" t="s">
        <v>8</v>
      </c>
      <c r="AA16" s="13">
        <v>11</v>
      </c>
      <c r="AB16" s="2" t="s">
        <v>4</v>
      </c>
      <c r="AC16" s="11" t="s">
        <v>9</v>
      </c>
      <c r="AD16" s="8">
        <v>11</v>
      </c>
      <c r="AE16" s="4" t="s">
        <v>7</v>
      </c>
      <c r="AF16" s="11" t="s">
        <v>8</v>
      </c>
      <c r="AG16" s="13">
        <v>11</v>
      </c>
      <c r="AH16" s="2" t="s">
        <v>3</v>
      </c>
      <c r="AI16" s="11" t="s">
        <v>8</v>
      </c>
      <c r="AJ16" s="8"/>
      <c r="AK16" s="4"/>
      <c r="AL16" s="9"/>
      <c r="AN16" s="5"/>
    </row>
    <row r="17" spans="3:40" ht="17.100000000000001" customHeight="1" x14ac:dyDescent="0.4">
      <c r="C17" s="8"/>
      <c r="D17" s="4"/>
      <c r="E17" s="9"/>
      <c r="F17" s="31"/>
      <c r="G17" s="4"/>
      <c r="H17" s="9"/>
      <c r="I17" s="13">
        <v>12</v>
      </c>
      <c r="J17" s="2" t="s">
        <v>4</v>
      </c>
      <c r="K17" s="11" t="s">
        <v>9</v>
      </c>
      <c r="L17" s="8">
        <v>12</v>
      </c>
      <c r="M17" s="4" t="s">
        <v>6</v>
      </c>
      <c r="N17" s="11" t="s">
        <v>8</v>
      </c>
      <c r="O17" s="8">
        <v>12</v>
      </c>
      <c r="P17" s="4" t="s">
        <v>2</v>
      </c>
      <c r="Q17" s="11" t="s">
        <v>9</v>
      </c>
      <c r="R17" s="13">
        <v>12</v>
      </c>
      <c r="S17" s="2" t="s">
        <v>5</v>
      </c>
      <c r="T17" s="11" t="s">
        <v>9</v>
      </c>
      <c r="U17" s="8">
        <v>12</v>
      </c>
      <c r="V17" s="36" t="s">
        <v>7</v>
      </c>
      <c r="W17" s="11" t="s">
        <v>8</v>
      </c>
      <c r="X17" s="8">
        <v>12</v>
      </c>
      <c r="Y17" s="4" t="s">
        <v>3</v>
      </c>
      <c r="Z17" s="11" t="s">
        <v>8</v>
      </c>
      <c r="AA17" s="13">
        <v>12</v>
      </c>
      <c r="AB17" s="2" t="s">
        <v>5</v>
      </c>
      <c r="AC17" s="11" t="s">
        <v>9</v>
      </c>
      <c r="AD17" s="8">
        <v>12</v>
      </c>
      <c r="AE17" s="4" t="s">
        <v>1</v>
      </c>
      <c r="AF17" s="11" t="s">
        <v>8</v>
      </c>
      <c r="AG17" s="13">
        <v>12</v>
      </c>
      <c r="AH17" s="2" t="s">
        <v>4</v>
      </c>
      <c r="AI17" s="11" t="s">
        <v>9</v>
      </c>
      <c r="AJ17" s="8"/>
      <c r="AK17" s="4"/>
      <c r="AL17" s="9"/>
      <c r="AN17" s="5" t="s">
        <v>59</v>
      </c>
    </row>
    <row r="18" spans="3:40" ht="17.100000000000001" customHeight="1" x14ac:dyDescent="0.4">
      <c r="C18" s="8"/>
      <c r="D18" s="4"/>
      <c r="E18" s="9"/>
      <c r="F18" s="31"/>
      <c r="G18" s="4"/>
      <c r="H18" s="9"/>
      <c r="I18" s="13">
        <v>13</v>
      </c>
      <c r="J18" s="2" t="s">
        <v>5</v>
      </c>
      <c r="K18" s="11" t="s">
        <v>9</v>
      </c>
      <c r="L18" s="8">
        <v>13</v>
      </c>
      <c r="M18" s="4" t="s">
        <v>7</v>
      </c>
      <c r="N18" s="11" t="s">
        <v>8</v>
      </c>
      <c r="O18" s="12">
        <v>13</v>
      </c>
      <c r="P18" s="3" t="s">
        <v>3</v>
      </c>
      <c r="Q18" s="11" t="s">
        <v>11</v>
      </c>
      <c r="R18" s="8">
        <v>13</v>
      </c>
      <c r="S18" s="4" t="s">
        <v>6</v>
      </c>
      <c r="T18" s="11" t="s">
        <v>8</v>
      </c>
      <c r="U18" s="8">
        <v>13</v>
      </c>
      <c r="V18" s="36" t="s">
        <v>1</v>
      </c>
      <c r="W18" s="11" t="s">
        <v>8</v>
      </c>
      <c r="X18" s="13">
        <v>13</v>
      </c>
      <c r="Y18" s="2" t="s">
        <v>4</v>
      </c>
      <c r="Z18" s="11" t="s">
        <v>9</v>
      </c>
      <c r="AA18" s="8">
        <v>13</v>
      </c>
      <c r="AB18" s="36" t="s">
        <v>6</v>
      </c>
      <c r="AC18" s="11" t="s">
        <v>8</v>
      </c>
      <c r="AD18" s="8">
        <v>13</v>
      </c>
      <c r="AE18" s="4" t="s">
        <v>2</v>
      </c>
      <c r="AF18" s="11" t="s">
        <v>8</v>
      </c>
      <c r="AG18" s="13">
        <v>13</v>
      </c>
      <c r="AH18" s="2" t="s">
        <v>5</v>
      </c>
      <c r="AI18" s="11" t="s">
        <v>9</v>
      </c>
      <c r="AJ18" s="8"/>
      <c r="AK18" s="4"/>
      <c r="AL18" s="9"/>
      <c r="AN18" s="5" t="s">
        <v>60</v>
      </c>
    </row>
    <row r="19" spans="3:40" ht="17.100000000000001" customHeight="1" x14ac:dyDescent="0.4">
      <c r="C19" s="8"/>
      <c r="D19" s="4"/>
      <c r="E19" s="9"/>
      <c r="F19" s="31"/>
      <c r="G19" s="4"/>
      <c r="H19" s="9"/>
      <c r="I19" s="8">
        <v>14</v>
      </c>
      <c r="J19" s="36" t="s">
        <v>6</v>
      </c>
      <c r="K19" s="11" t="s">
        <v>8</v>
      </c>
      <c r="L19" s="8">
        <v>14</v>
      </c>
      <c r="M19" s="4" t="s">
        <v>1</v>
      </c>
      <c r="N19" s="11" t="s">
        <v>8</v>
      </c>
      <c r="O19" s="12">
        <v>14</v>
      </c>
      <c r="P19" s="3" t="s">
        <v>4</v>
      </c>
      <c r="Q19" s="11" t="s">
        <v>11</v>
      </c>
      <c r="R19" s="8">
        <v>14</v>
      </c>
      <c r="S19" s="4" t="s">
        <v>7</v>
      </c>
      <c r="T19" s="11" t="s">
        <v>8</v>
      </c>
      <c r="U19" s="8">
        <v>14</v>
      </c>
      <c r="V19" s="36" t="s">
        <v>2</v>
      </c>
      <c r="W19" s="11" t="s">
        <v>8</v>
      </c>
      <c r="X19" s="13">
        <v>14</v>
      </c>
      <c r="Y19" s="2" t="s">
        <v>5</v>
      </c>
      <c r="Z19" s="11" t="s">
        <v>9</v>
      </c>
      <c r="AA19" s="8">
        <v>14</v>
      </c>
      <c r="AB19" s="36" t="s">
        <v>7</v>
      </c>
      <c r="AC19" s="11" t="s">
        <v>8</v>
      </c>
      <c r="AD19" s="8">
        <v>14</v>
      </c>
      <c r="AE19" s="4" t="s">
        <v>3</v>
      </c>
      <c r="AF19" s="11" t="s">
        <v>8</v>
      </c>
      <c r="AG19" s="8">
        <v>14</v>
      </c>
      <c r="AH19" s="36" t="s">
        <v>6</v>
      </c>
      <c r="AI19" s="11" t="s">
        <v>8</v>
      </c>
      <c r="AJ19" s="8"/>
      <c r="AK19" s="4"/>
      <c r="AL19" s="9"/>
      <c r="AN19" s="5" t="s">
        <v>57</v>
      </c>
    </row>
    <row r="20" spans="3:40" ht="17.100000000000001" customHeight="1" x14ac:dyDescent="0.4">
      <c r="C20" s="8"/>
      <c r="D20" s="4"/>
      <c r="E20" s="9"/>
      <c r="F20" s="31"/>
      <c r="G20" s="4"/>
      <c r="H20" s="9"/>
      <c r="I20" s="8">
        <v>15</v>
      </c>
      <c r="J20" s="36" t="s">
        <v>7</v>
      </c>
      <c r="K20" s="11" t="s">
        <v>8</v>
      </c>
      <c r="L20" s="8">
        <v>15</v>
      </c>
      <c r="M20" s="4" t="s">
        <v>2</v>
      </c>
      <c r="N20" s="11" t="s">
        <v>8</v>
      </c>
      <c r="O20" s="12">
        <v>15</v>
      </c>
      <c r="P20" s="3" t="s">
        <v>5</v>
      </c>
      <c r="Q20" s="11" t="s">
        <v>11</v>
      </c>
      <c r="R20" s="8">
        <v>15</v>
      </c>
      <c r="S20" s="4" t="s">
        <v>1</v>
      </c>
      <c r="T20" s="11" t="s">
        <v>8</v>
      </c>
      <c r="U20" s="8">
        <v>15</v>
      </c>
      <c r="V20" s="36" t="s">
        <v>3</v>
      </c>
      <c r="W20" s="11" t="s">
        <v>8</v>
      </c>
      <c r="X20" s="8">
        <v>15</v>
      </c>
      <c r="Y20" s="4" t="s">
        <v>6</v>
      </c>
      <c r="Z20" s="11" t="s">
        <v>8</v>
      </c>
      <c r="AA20" s="8">
        <v>15</v>
      </c>
      <c r="AB20" s="36" t="s">
        <v>1</v>
      </c>
      <c r="AC20" s="11" t="s">
        <v>8</v>
      </c>
      <c r="AD20" s="13">
        <v>15</v>
      </c>
      <c r="AE20" s="2" t="s">
        <v>4</v>
      </c>
      <c r="AF20" s="11" t="s">
        <v>8</v>
      </c>
      <c r="AG20" s="8">
        <v>15</v>
      </c>
      <c r="AH20" s="36" t="s">
        <v>7</v>
      </c>
      <c r="AI20" s="11" t="s">
        <v>8</v>
      </c>
      <c r="AJ20" s="8"/>
      <c r="AK20" s="4"/>
      <c r="AL20" s="9"/>
      <c r="AN20" s="5" t="s">
        <v>58</v>
      </c>
    </row>
    <row r="21" spans="3:40" ht="17.100000000000001" customHeight="1" x14ac:dyDescent="0.4">
      <c r="C21" s="8"/>
      <c r="D21" s="4"/>
      <c r="E21" s="9"/>
      <c r="F21" s="31"/>
      <c r="G21" s="4"/>
      <c r="H21" s="9"/>
      <c r="I21" s="8">
        <v>16</v>
      </c>
      <c r="J21" s="36" t="s">
        <v>1</v>
      </c>
      <c r="K21" s="11" t="s">
        <v>8</v>
      </c>
      <c r="L21" s="8">
        <v>16</v>
      </c>
      <c r="M21" s="4" t="s">
        <v>3</v>
      </c>
      <c r="N21" s="11" t="s">
        <v>8</v>
      </c>
      <c r="O21" s="8">
        <v>16</v>
      </c>
      <c r="P21" s="4" t="s">
        <v>6</v>
      </c>
      <c r="Q21" s="11" t="s">
        <v>8</v>
      </c>
      <c r="R21" s="8">
        <v>16</v>
      </c>
      <c r="S21" s="4" t="s">
        <v>2</v>
      </c>
      <c r="T21" s="11" t="s">
        <v>8</v>
      </c>
      <c r="U21" s="13">
        <v>16</v>
      </c>
      <c r="V21" s="2" t="s">
        <v>4</v>
      </c>
      <c r="W21" s="11" t="s">
        <v>9</v>
      </c>
      <c r="X21" s="8">
        <v>16</v>
      </c>
      <c r="Y21" s="4" t="s">
        <v>7</v>
      </c>
      <c r="Z21" s="11" t="s">
        <v>8</v>
      </c>
      <c r="AA21" s="8">
        <v>16</v>
      </c>
      <c r="AB21" s="36" t="s">
        <v>2</v>
      </c>
      <c r="AC21" s="11" t="s">
        <v>8</v>
      </c>
      <c r="AD21" s="13">
        <v>16</v>
      </c>
      <c r="AE21" s="2" t="s">
        <v>5</v>
      </c>
      <c r="AF21" s="11" t="s">
        <v>9</v>
      </c>
      <c r="AG21" s="8">
        <v>16</v>
      </c>
      <c r="AH21" s="36" t="s">
        <v>1</v>
      </c>
      <c r="AI21" s="11" t="s">
        <v>8</v>
      </c>
      <c r="AJ21" s="8"/>
      <c r="AK21" s="4"/>
      <c r="AL21" s="9"/>
      <c r="AN21" s="5" t="s">
        <v>56</v>
      </c>
    </row>
    <row r="22" spans="3:40" ht="17.100000000000001" customHeight="1" x14ac:dyDescent="0.4">
      <c r="C22" s="8"/>
      <c r="D22" s="4"/>
      <c r="E22" s="9"/>
      <c r="F22" s="31"/>
      <c r="G22" s="4"/>
      <c r="H22" s="9"/>
      <c r="I22" s="8">
        <v>17</v>
      </c>
      <c r="J22" s="36" t="s">
        <v>2</v>
      </c>
      <c r="K22" s="11" t="s">
        <v>8</v>
      </c>
      <c r="L22" s="13">
        <v>17</v>
      </c>
      <c r="M22" s="2" t="s">
        <v>4</v>
      </c>
      <c r="N22" s="11" t="s">
        <v>9</v>
      </c>
      <c r="O22" s="8">
        <v>17</v>
      </c>
      <c r="P22" s="4" t="s">
        <v>7</v>
      </c>
      <c r="Q22" s="11" t="s">
        <v>8</v>
      </c>
      <c r="R22" s="8">
        <v>17</v>
      </c>
      <c r="S22" s="4" t="s">
        <v>3</v>
      </c>
      <c r="T22" s="11" t="s">
        <v>8</v>
      </c>
      <c r="U22" s="13">
        <v>17</v>
      </c>
      <c r="V22" s="2" t="s">
        <v>5</v>
      </c>
      <c r="W22" s="11" t="s">
        <v>9</v>
      </c>
      <c r="X22" s="8">
        <v>17</v>
      </c>
      <c r="Y22" s="4" t="s">
        <v>1</v>
      </c>
      <c r="Z22" s="11" t="s">
        <v>8</v>
      </c>
      <c r="AA22" s="8">
        <v>17</v>
      </c>
      <c r="AB22" s="36" t="s">
        <v>3</v>
      </c>
      <c r="AC22" s="11" t="s">
        <v>8</v>
      </c>
      <c r="AD22" s="8">
        <v>17</v>
      </c>
      <c r="AE22" s="4" t="s">
        <v>6</v>
      </c>
      <c r="AF22" s="11" t="s">
        <v>8</v>
      </c>
      <c r="AG22" s="8">
        <v>17</v>
      </c>
      <c r="AH22" s="36" t="s">
        <v>2</v>
      </c>
      <c r="AI22" s="11" t="s">
        <v>8</v>
      </c>
      <c r="AJ22" s="8"/>
      <c r="AK22" s="4"/>
      <c r="AL22" s="9"/>
      <c r="AN22" s="5" t="s">
        <v>74</v>
      </c>
    </row>
    <row r="23" spans="3:40" ht="17.100000000000001" customHeight="1" x14ac:dyDescent="0.4">
      <c r="C23" s="8"/>
      <c r="D23" s="4"/>
      <c r="E23" s="9"/>
      <c r="F23" s="31"/>
      <c r="G23" s="4"/>
      <c r="H23" s="9"/>
      <c r="I23" s="8">
        <v>18</v>
      </c>
      <c r="J23" s="36" t="s">
        <v>3</v>
      </c>
      <c r="K23" s="11" t="s">
        <v>8</v>
      </c>
      <c r="L23" s="13">
        <v>18</v>
      </c>
      <c r="M23" s="2" t="s">
        <v>5</v>
      </c>
      <c r="N23" s="11" t="s">
        <v>9</v>
      </c>
      <c r="O23" s="8">
        <v>18</v>
      </c>
      <c r="P23" s="4" t="s">
        <v>1</v>
      </c>
      <c r="Q23" s="11" t="s">
        <v>8</v>
      </c>
      <c r="R23" s="13">
        <v>18</v>
      </c>
      <c r="S23" s="2" t="s">
        <v>4</v>
      </c>
      <c r="T23" s="11" t="s">
        <v>8</v>
      </c>
      <c r="U23" s="8">
        <v>18</v>
      </c>
      <c r="V23" s="36" t="s">
        <v>6</v>
      </c>
      <c r="W23" s="11" t="s">
        <v>8</v>
      </c>
      <c r="X23" s="8">
        <v>18</v>
      </c>
      <c r="Y23" s="4" t="s">
        <v>2</v>
      </c>
      <c r="Z23" s="11" t="s">
        <v>8</v>
      </c>
      <c r="AA23" s="13">
        <v>18</v>
      </c>
      <c r="AB23" s="2" t="s">
        <v>4</v>
      </c>
      <c r="AC23" s="11" t="s">
        <v>9</v>
      </c>
      <c r="AD23" s="8">
        <v>18</v>
      </c>
      <c r="AE23" s="4" t="s">
        <v>7</v>
      </c>
      <c r="AF23" s="11" t="s">
        <v>8</v>
      </c>
      <c r="AG23" s="8">
        <v>18</v>
      </c>
      <c r="AH23" s="36" t="s">
        <v>3</v>
      </c>
      <c r="AI23" s="11" t="s">
        <v>8</v>
      </c>
      <c r="AJ23" s="8">
        <v>18</v>
      </c>
      <c r="AK23" s="88" t="s">
        <v>69</v>
      </c>
      <c r="AL23" s="89"/>
      <c r="AN23" s="5" t="s">
        <v>75</v>
      </c>
    </row>
    <row r="24" spans="3:40" ht="17.100000000000001" customHeight="1" x14ac:dyDescent="0.4">
      <c r="C24" s="8"/>
      <c r="D24" s="4"/>
      <c r="E24" s="9"/>
      <c r="F24" s="31"/>
      <c r="G24" s="4"/>
      <c r="H24" s="9"/>
      <c r="I24" s="12">
        <v>19</v>
      </c>
      <c r="J24" s="3" t="s">
        <v>4</v>
      </c>
      <c r="K24" s="11" t="s">
        <v>36</v>
      </c>
      <c r="L24" s="13">
        <v>19</v>
      </c>
      <c r="M24" s="2" t="s">
        <v>6</v>
      </c>
      <c r="N24" s="11" t="s">
        <v>8</v>
      </c>
      <c r="O24" s="8">
        <v>19</v>
      </c>
      <c r="P24" s="4" t="s">
        <v>2</v>
      </c>
      <c r="Q24" s="11" t="s">
        <v>8</v>
      </c>
      <c r="R24" s="13">
        <v>19</v>
      </c>
      <c r="S24" s="2" t="s">
        <v>5</v>
      </c>
      <c r="T24" s="11" t="s">
        <v>9</v>
      </c>
      <c r="U24" s="8">
        <v>19</v>
      </c>
      <c r="V24" s="36" t="s">
        <v>7</v>
      </c>
      <c r="W24" s="11" t="s">
        <v>8</v>
      </c>
      <c r="X24" s="8">
        <v>19</v>
      </c>
      <c r="Y24" s="4" t="s">
        <v>3</v>
      </c>
      <c r="Z24" s="11" t="s">
        <v>8</v>
      </c>
      <c r="AA24" s="13">
        <v>19</v>
      </c>
      <c r="AB24" s="2" t="s">
        <v>5</v>
      </c>
      <c r="AC24" s="11" t="s">
        <v>9</v>
      </c>
      <c r="AD24" s="8">
        <v>19</v>
      </c>
      <c r="AE24" s="4" t="s">
        <v>1</v>
      </c>
      <c r="AF24" s="11" t="s">
        <v>8</v>
      </c>
      <c r="AG24" s="13">
        <v>19</v>
      </c>
      <c r="AH24" s="2" t="s">
        <v>4</v>
      </c>
      <c r="AI24" s="11" t="s">
        <v>9</v>
      </c>
      <c r="AJ24" s="8"/>
      <c r="AK24" s="4"/>
      <c r="AL24" s="9"/>
      <c r="AN24" s="5" t="s">
        <v>76</v>
      </c>
    </row>
    <row r="25" spans="3:40" ht="17.100000000000001" customHeight="1" x14ac:dyDescent="0.4">
      <c r="C25" s="10"/>
      <c r="D25" s="36"/>
      <c r="E25" s="24"/>
      <c r="F25" s="31">
        <v>20</v>
      </c>
      <c r="G25" s="88" t="s">
        <v>66</v>
      </c>
      <c r="H25" s="89"/>
      <c r="I25" s="13">
        <v>20</v>
      </c>
      <c r="J25" s="2" t="s">
        <v>5</v>
      </c>
      <c r="K25" s="11" t="s">
        <v>9</v>
      </c>
      <c r="L25" s="8">
        <v>20</v>
      </c>
      <c r="M25" s="4" t="s">
        <v>7</v>
      </c>
      <c r="N25" s="11" t="s">
        <v>8</v>
      </c>
      <c r="O25" s="8">
        <v>20</v>
      </c>
      <c r="P25" s="4" t="s">
        <v>3</v>
      </c>
      <c r="Q25" s="11" t="s">
        <v>8</v>
      </c>
      <c r="R25" s="13">
        <v>20</v>
      </c>
      <c r="S25" s="2" t="s">
        <v>6</v>
      </c>
      <c r="T25" s="11" t="s">
        <v>9</v>
      </c>
      <c r="U25" s="8">
        <v>20</v>
      </c>
      <c r="V25" s="36" t="s">
        <v>1</v>
      </c>
      <c r="W25" s="11" t="s">
        <v>8</v>
      </c>
      <c r="X25" s="13">
        <v>20</v>
      </c>
      <c r="Y25" s="2" t="s">
        <v>4</v>
      </c>
      <c r="Z25" s="11" t="s">
        <v>9</v>
      </c>
      <c r="AA25" s="8">
        <v>20</v>
      </c>
      <c r="AB25" s="36" t="s">
        <v>6</v>
      </c>
      <c r="AC25" s="11" t="s">
        <v>8</v>
      </c>
      <c r="AD25" s="8">
        <v>20</v>
      </c>
      <c r="AE25" s="4" t="s">
        <v>2</v>
      </c>
      <c r="AF25" s="11" t="s">
        <v>8</v>
      </c>
      <c r="AG25" s="13">
        <v>20</v>
      </c>
      <c r="AH25" s="2" t="s">
        <v>5</v>
      </c>
      <c r="AI25" s="11" t="s">
        <v>9</v>
      </c>
      <c r="AJ25" s="8"/>
      <c r="AK25" s="4"/>
      <c r="AL25" s="9"/>
      <c r="AN25" s="5" t="s">
        <v>77</v>
      </c>
    </row>
    <row r="26" spans="3:40" ht="17.100000000000001" customHeight="1" x14ac:dyDescent="0.4">
      <c r="C26" s="8"/>
      <c r="D26" s="4"/>
      <c r="E26" s="9"/>
      <c r="F26" s="31"/>
      <c r="G26" s="4"/>
      <c r="H26" s="9"/>
      <c r="I26" s="8">
        <v>21</v>
      </c>
      <c r="J26" s="36" t="s">
        <v>6</v>
      </c>
      <c r="K26" s="11" t="s">
        <v>8</v>
      </c>
      <c r="L26" s="8">
        <v>21</v>
      </c>
      <c r="M26" s="4" t="s">
        <v>1</v>
      </c>
      <c r="N26" s="11" t="s">
        <v>8</v>
      </c>
      <c r="O26" s="13">
        <v>21</v>
      </c>
      <c r="P26" s="2" t="s">
        <v>4</v>
      </c>
      <c r="Q26" s="11" t="s">
        <v>9</v>
      </c>
      <c r="R26" s="8">
        <v>21</v>
      </c>
      <c r="S26" s="4" t="s">
        <v>7</v>
      </c>
      <c r="T26" s="11" t="s">
        <v>8</v>
      </c>
      <c r="U26" s="8">
        <v>21</v>
      </c>
      <c r="V26" s="36" t="s">
        <v>2</v>
      </c>
      <c r="W26" s="11" t="s">
        <v>8</v>
      </c>
      <c r="X26" s="13">
        <v>21</v>
      </c>
      <c r="Y26" s="2" t="s">
        <v>5</v>
      </c>
      <c r="Z26" s="11" t="s">
        <v>9</v>
      </c>
      <c r="AA26" s="8">
        <v>21</v>
      </c>
      <c r="AB26" s="36" t="s">
        <v>7</v>
      </c>
      <c r="AC26" s="11" t="s">
        <v>8</v>
      </c>
      <c r="AD26" s="8">
        <v>21</v>
      </c>
      <c r="AE26" s="4" t="s">
        <v>3</v>
      </c>
      <c r="AF26" s="11" t="s">
        <v>8</v>
      </c>
      <c r="AG26" s="8">
        <v>21</v>
      </c>
      <c r="AH26" s="36" t="s">
        <v>6</v>
      </c>
      <c r="AI26" s="11" t="s">
        <v>8</v>
      </c>
      <c r="AJ26" s="8"/>
      <c r="AK26" s="4"/>
      <c r="AL26" s="9"/>
      <c r="AN26" s="5"/>
    </row>
    <row r="27" spans="3:40" ht="17.100000000000001" customHeight="1" x14ac:dyDescent="0.4">
      <c r="C27" s="8"/>
      <c r="D27" s="4"/>
      <c r="E27" s="9"/>
      <c r="F27" s="31"/>
      <c r="G27" s="4"/>
      <c r="H27" s="9"/>
      <c r="I27" s="8">
        <v>22</v>
      </c>
      <c r="J27" s="36" t="s">
        <v>7</v>
      </c>
      <c r="K27" s="11" t="s">
        <v>8</v>
      </c>
      <c r="L27" s="8">
        <v>22</v>
      </c>
      <c r="M27" s="4" t="s">
        <v>2</v>
      </c>
      <c r="N27" s="11" t="s">
        <v>8</v>
      </c>
      <c r="O27" s="13">
        <v>22</v>
      </c>
      <c r="P27" s="2" t="s">
        <v>5</v>
      </c>
      <c r="Q27" s="11" t="s">
        <v>9</v>
      </c>
      <c r="R27" s="8">
        <v>22</v>
      </c>
      <c r="S27" s="4" t="s">
        <v>1</v>
      </c>
      <c r="T27" s="11" t="s">
        <v>8</v>
      </c>
      <c r="U27" s="8">
        <v>22</v>
      </c>
      <c r="V27" s="36" t="s">
        <v>3</v>
      </c>
      <c r="W27" s="11" t="s">
        <v>8</v>
      </c>
      <c r="X27" s="8">
        <v>22</v>
      </c>
      <c r="Y27" s="4" t="s">
        <v>6</v>
      </c>
      <c r="Z27" s="11" t="s">
        <v>8</v>
      </c>
      <c r="AA27" s="8">
        <v>22</v>
      </c>
      <c r="AB27" s="36" t="s">
        <v>1</v>
      </c>
      <c r="AC27" s="11" t="s">
        <v>8</v>
      </c>
      <c r="AD27" s="13">
        <v>22</v>
      </c>
      <c r="AE27" s="2" t="s">
        <v>4</v>
      </c>
      <c r="AF27" s="11" t="s">
        <v>9</v>
      </c>
      <c r="AG27" s="8">
        <v>22</v>
      </c>
      <c r="AH27" s="36" t="s">
        <v>7</v>
      </c>
      <c r="AI27" s="11" t="s">
        <v>8</v>
      </c>
      <c r="AJ27" s="8"/>
      <c r="AK27" s="4"/>
      <c r="AL27" s="9"/>
      <c r="AN27" s="5" t="s">
        <v>95</v>
      </c>
    </row>
    <row r="28" spans="3:40" ht="17.100000000000001" customHeight="1" x14ac:dyDescent="0.4">
      <c r="C28" s="8"/>
      <c r="D28" s="4"/>
      <c r="E28" s="9"/>
      <c r="F28" s="31"/>
      <c r="G28" s="4"/>
      <c r="H28" s="9"/>
      <c r="I28" s="8">
        <v>23</v>
      </c>
      <c r="J28" s="36" t="s">
        <v>1</v>
      </c>
      <c r="K28" s="11" t="s">
        <v>8</v>
      </c>
      <c r="L28" s="8">
        <v>23</v>
      </c>
      <c r="M28" s="4" t="s">
        <v>3</v>
      </c>
      <c r="N28" s="11" t="s">
        <v>8</v>
      </c>
      <c r="O28" s="8">
        <v>23</v>
      </c>
      <c r="P28" s="4" t="s">
        <v>6</v>
      </c>
      <c r="Q28" s="11" t="s">
        <v>8</v>
      </c>
      <c r="R28" s="13">
        <v>23</v>
      </c>
      <c r="S28" s="2" t="s">
        <v>2</v>
      </c>
      <c r="T28" s="11" t="s">
        <v>8</v>
      </c>
      <c r="U28" s="13">
        <v>23</v>
      </c>
      <c r="V28" s="2" t="s">
        <v>4</v>
      </c>
      <c r="W28" s="11" t="s">
        <v>9</v>
      </c>
      <c r="X28" s="13">
        <v>23</v>
      </c>
      <c r="Y28" s="2" t="s">
        <v>7</v>
      </c>
      <c r="Z28" s="11" t="s">
        <v>8</v>
      </c>
      <c r="AA28" s="8">
        <v>23</v>
      </c>
      <c r="AB28" s="36" t="s">
        <v>2</v>
      </c>
      <c r="AC28" s="11" t="s">
        <v>8</v>
      </c>
      <c r="AD28" s="13">
        <v>23</v>
      </c>
      <c r="AE28" s="2" t="s">
        <v>5</v>
      </c>
      <c r="AF28" s="11" t="s">
        <v>9</v>
      </c>
      <c r="AG28" s="13">
        <v>23</v>
      </c>
      <c r="AH28" s="2" t="s">
        <v>1</v>
      </c>
      <c r="AI28" s="11" t="s">
        <v>8</v>
      </c>
      <c r="AJ28" s="8"/>
      <c r="AK28" s="4"/>
      <c r="AL28" s="9"/>
      <c r="AN28" s="5" t="s">
        <v>79</v>
      </c>
    </row>
    <row r="29" spans="3:40" ht="17.100000000000001" customHeight="1" x14ac:dyDescent="0.4">
      <c r="C29" s="8"/>
      <c r="D29" s="4"/>
      <c r="E29" s="9"/>
      <c r="F29" s="31"/>
      <c r="G29" s="4"/>
      <c r="H29" s="9"/>
      <c r="I29" s="8">
        <v>24</v>
      </c>
      <c r="J29" s="36" t="s">
        <v>2</v>
      </c>
      <c r="K29" s="11" t="s">
        <v>8</v>
      </c>
      <c r="L29" s="13">
        <v>24</v>
      </c>
      <c r="M29" s="2" t="s">
        <v>4</v>
      </c>
      <c r="N29" s="11" t="s">
        <v>9</v>
      </c>
      <c r="O29" s="8">
        <v>24</v>
      </c>
      <c r="P29" s="4" t="s">
        <v>7</v>
      </c>
      <c r="Q29" s="11" t="s">
        <v>8</v>
      </c>
      <c r="R29" s="8">
        <v>24</v>
      </c>
      <c r="S29" s="4" t="s">
        <v>3</v>
      </c>
      <c r="T29" s="11" t="s">
        <v>8</v>
      </c>
      <c r="U29" s="13">
        <v>24</v>
      </c>
      <c r="V29" s="2" t="s">
        <v>5</v>
      </c>
      <c r="W29" s="11" t="s">
        <v>9</v>
      </c>
      <c r="X29" s="8">
        <v>24</v>
      </c>
      <c r="Y29" s="4" t="s">
        <v>1</v>
      </c>
      <c r="Z29" s="11" t="s">
        <v>8</v>
      </c>
      <c r="AA29" s="8">
        <v>24</v>
      </c>
      <c r="AB29" s="36" t="s">
        <v>3</v>
      </c>
      <c r="AC29" s="11" t="s">
        <v>8</v>
      </c>
      <c r="AD29" s="8">
        <v>24</v>
      </c>
      <c r="AE29" s="4" t="s">
        <v>6</v>
      </c>
      <c r="AF29" s="11" t="s">
        <v>8</v>
      </c>
      <c r="AG29" s="8">
        <v>24</v>
      </c>
      <c r="AH29" s="36" t="s">
        <v>2</v>
      </c>
      <c r="AI29" s="11" t="s">
        <v>8</v>
      </c>
      <c r="AJ29" s="8"/>
      <c r="AK29" s="4"/>
      <c r="AL29" s="9"/>
      <c r="AN29" s="5" t="s">
        <v>80</v>
      </c>
    </row>
    <row r="30" spans="3:40" ht="17.100000000000001" customHeight="1" x14ac:dyDescent="0.4">
      <c r="C30" s="8"/>
      <c r="D30" s="4"/>
      <c r="E30" s="9"/>
      <c r="F30" s="31"/>
      <c r="G30" s="4"/>
      <c r="H30" s="9"/>
      <c r="I30" s="8">
        <v>25</v>
      </c>
      <c r="J30" s="36" t="s">
        <v>3</v>
      </c>
      <c r="K30" s="11" t="s">
        <v>8</v>
      </c>
      <c r="L30" s="13">
        <v>25</v>
      </c>
      <c r="M30" s="2" t="s">
        <v>5</v>
      </c>
      <c r="N30" s="11" t="s">
        <v>9</v>
      </c>
      <c r="O30" s="8">
        <v>25</v>
      </c>
      <c r="P30" s="4" t="s">
        <v>1</v>
      </c>
      <c r="Q30" s="11" t="s">
        <v>8</v>
      </c>
      <c r="R30" s="13">
        <v>25</v>
      </c>
      <c r="S30" s="2" t="s">
        <v>4</v>
      </c>
      <c r="T30" s="11" t="s">
        <v>9</v>
      </c>
      <c r="U30" s="8">
        <v>25</v>
      </c>
      <c r="V30" s="36" t="s">
        <v>6</v>
      </c>
      <c r="W30" s="11" t="s">
        <v>8</v>
      </c>
      <c r="X30" s="8">
        <v>25</v>
      </c>
      <c r="Y30" s="4" t="s">
        <v>2</v>
      </c>
      <c r="Z30" s="11" t="s">
        <v>8</v>
      </c>
      <c r="AA30" s="13">
        <v>25</v>
      </c>
      <c r="AB30" s="2" t="s">
        <v>4</v>
      </c>
      <c r="AC30" s="11" t="s">
        <v>9</v>
      </c>
      <c r="AD30" s="8">
        <v>25</v>
      </c>
      <c r="AE30" s="4" t="s">
        <v>7</v>
      </c>
      <c r="AF30" s="11" t="s">
        <v>8</v>
      </c>
      <c r="AG30" s="8">
        <v>25</v>
      </c>
      <c r="AH30" s="36" t="s">
        <v>3</v>
      </c>
      <c r="AI30" s="11" t="s">
        <v>8</v>
      </c>
      <c r="AJ30" s="8"/>
      <c r="AK30" s="4"/>
      <c r="AL30" s="9"/>
      <c r="AN30" s="5" t="s">
        <v>81</v>
      </c>
    </row>
    <row r="31" spans="3:40" ht="17.100000000000001" customHeight="1" x14ac:dyDescent="0.4">
      <c r="C31" s="8"/>
      <c r="D31" s="4"/>
      <c r="E31" s="9"/>
      <c r="F31" s="31"/>
      <c r="G31" s="4"/>
      <c r="H31" s="9"/>
      <c r="I31" s="13">
        <v>26</v>
      </c>
      <c r="J31" s="2" t="s">
        <v>4</v>
      </c>
      <c r="K31" s="11" t="s">
        <v>9</v>
      </c>
      <c r="L31" s="8">
        <v>26</v>
      </c>
      <c r="M31" s="4" t="s">
        <v>6</v>
      </c>
      <c r="N31" s="11" t="s">
        <v>8</v>
      </c>
      <c r="O31" s="8">
        <v>26</v>
      </c>
      <c r="P31" s="4" t="s">
        <v>2</v>
      </c>
      <c r="Q31" s="11" t="s">
        <v>8</v>
      </c>
      <c r="R31" s="13">
        <v>26</v>
      </c>
      <c r="S31" s="2" t="s">
        <v>5</v>
      </c>
      <c r="T31" s="11" t="s">
        <v>9</v>
      </c>
      <c r="U31" s="8">
        <v>26</v>
      </c>
      <c r="V31" s="36" t="s">
        <v>7</v>
      </c>
      <c r="W31" s="11" t="s">
        <v>8</v>
      </c>
      <c r="X31" s="8">
        <v>26</v>
      </c>
      <c r="Y31" s="4" t="s">
        <v>3</v>
      </c>
      <c r="Z31" s="11" t="s">
        <v>8</v>
      </c>
      <c r="AA31" s="13">
        <v>26</v>
      </c>
      <c r="AB31" s="2" t="s">
        <v>5</v>
      </c>
      <c r="AC31" s="11" t="s">
        <v>9</v>
      </c>
      <c r="AD31" s="8">
        <v>26</v>
      </c>
      <c r="AE31" s="4" t="s">
        <v>1</v>
      </c>
      <c r="AF31" s="11" t="s">
        <v>8</v>
      </c>
      <c r="AG31" s="13">
        <v>26</v>
      </c>
      <c r="AH31" s="2" t="s">
        <v>4</v>
      </c>
      <c r="AI31" s="11" t="s">
        <v>9</v>
      </c>
      <c r="AJ31" s="8"/>
      <c r="AK31" s="4"/>
      <c r="AL31" s="9"/>
      <c r="AN31" s="5" t="s">
        <v>82</v>
      </c>
    </row>
    <row r="32" spans="3:40" ht="17.100000000000001" customHeight="1" x14ac:dyDescent="0.4">
      <c r="C32" s="8"/>
      <c r="D32" s="4"/>
      <c r="E32" s="9"/>
      <c r="F32" s="31"/>
      <c r="G32" s="4"/>
      <c r="H32" s="9"/>
      <c r="I32" s="13">
        <v>27</v>
      </c>
      <c r="J32" s="2" t="s">
        <v>5</v>
      </c>
      <c r="K32" s="11" t="s">
        <v>9</v>
      </c>
      <c r="L32" s="8">
        <v>27</v>
      </c>
      <c r="M32" s="4" t="s">
        <v>7</v>
      </c>
      <c r="N32" s="11" t="s">
        <v>8</v>
      </c>
      <c r="O32" s="8">
        <v>27</v>
      </c>
      <c r="P32" s="4" t="s">
        <v>3</v>
      </c>
      <c r="Q32" s="11" t="s">
        <v>8</v>
      </c>
      <c r="R32" s="8">
        <v>27</v>
      </c>
      <c r="S32" s="4" t="s">
        <v>6</v>
      </c>
      <c r="T32" s="11" t="s">
        <v>8</v>
      </c>
      <c r="U32" s="8">
        <v>27</v>
      </c>
      <c r="V32" s="36" t="s">
        <v>1</v>
      </c>
      <c r="W32" s="11" t="s">
        <v>8</v>
      </c>
      <c r="X32" s="13">
        <v>27</v>
      </c>
      <c r="Y32" s="2" t="s">
        <v>4</v>
      </c>
      <c r="Z32" s="11" t="s">
        <v>9</v>
      </c>
      <c r="AA32" s="8">
        <v>27</v>
      </c>
      <c r="AB32" s="36" t="s">
        <v>6</v>
      </c>
      <c r="AC32" s="11" t="s">
        <v>8</v>
      </c>
      <c r="AD32" s="8">
        <v>27</v>
      </c>
      <c r="AE32" s="4" t="s">
        <v>2</v>
      </c>
      <c r="AF32" s="11" t="s">
        <v>8</v>
      </c>
      <c r="AG32" s="13">
        <v>27</v>
      </c>
      <c r="AH32" s="2" t="s">
        <v>5</v>
      </c>
      <c r="AI32" s="11" t="s">
        <v>9</v>
      </c>
      <c r="AJ32" s="10"/>
      <c r="AK32" s="36"/>
      <c r="AL32" s="24"/>
    </row>
    <row r="33" spans="1:47" ht="17.100000000000001" customHeight="1" x14ac:dyDescent="0.4">
      <c r="C33" s="8"/>
      <c r="D33" s="4"/>
      <c r="E33" s="9"/>
      <c r="F33" s="31"/>
      <c r="G33" s="4"/>
      <c r="H33" s="9"/>
      <c r="I33" s="8">
        <v>28</v>
      </c>
      <c r="J33" s="36" t="s">
        <v>6</v>
      </c>
      <c r="K33" s="11" t="s">
        <v>8</v>
      </c>
      <c r="L33" s="8">
        <v>28</v>
      </c>
      <c r="M33" s="4" t="s">
        <v>1</v>
      </c>
      <c r="N33" s="11" t="s">
        <v>8</v>
      </c>
      <c r="O33" s="13">
        <v>28</v>
      </c>
      <c r="P33" s="2" t="s">
        <v>4</v>
      </c>
      <c r="Q33" s="11" t="s">
        <v>9</v>
      </c>
      <c r="R33" s="8">
        <v>28</v>
      </c>
      <c r="S33" s="4" t="s">
        <v>7</v>
      </c>
      <c r="T33" s="11" t="s">
        <v>8</v>
      </c>
      <c r="U33" s="8">
        <v>28</v>
      </c>
      <c r="V33" s="36" t="s">
        <v>2</v>
      </c>
      <c r="W33" s="11" t="s">
        <v>8</v>
      </c>
      <c r="X33" s="13">
        <v>28</v>
      </c>
      <c r="Y33" s="2" t="s">
        <v>5</v>
      </c>
      <c r="Z33" s="11" t="s">
        <v>9</v>
      </c>
      <c r="AA33" s="8">
        <v>28</v>
      </c>
      <c r="AB33" s="36" t="s">
        <v>7</v>
      </c>
      <c r="AC33" s="11" t="s">
        <v>8</v>
      </c>
      <c r="AD33" s="8">
        <v>28</v>
      </c>
      <c r="AE33" s="4" t="s">
        <v>3</v>
      </c>
      <c r="AF33" s="11" t="s">
        <v>8</v>
      </c>
      <c r="AG33" s="8">
        <v>28</v>
      </c>
      <c r="AH33" s="36" t="s">
        <v>6</v>
      </c>
      <c r="AI33" s="11" t="s">
        <v>8</v>
      </c>
      <c r="AJ33" s="10"/>
      <c r="AK33" s="36"/>
      <c r="AL33" s="24"/>
      <c r="AN33" s="59" t="s">
        <v>104</v>
      </c>
      <c r="AO33" s="60"/>
      <c r="AP33" s="60"/>
      <c r="AQ33" s="60"/>
      <c r="AR33" s="60"/>
      <c r="AS33" s="60"/>
      <c r="AT33" s="60"/>
      <c r="AU33" s="60"/>
    </row>
    <row r="34" spans="1:47" ht="17.100000000000001" customHeight="1" x14ac:dyDescent="0.4">
      <c r="C34" s="8"/>
      <c r="D34" s="4"/>
      <c r="E34" s="9"/>
      <c r="F34" s="31"/>
      <c r="G34" s="4"/>
      <c r="H34" s="9"/>
      <c r="I34" s="8">
        <v>29</v>
      </c>
      <c r="J34" s="36" t="s">
        <v>7</v>
      </c>
      <c r="K34" s="11" t="s">
        <v>8</v>
      </c>
      <c r="L34" s="8">
        <v>29</v>
      </c>
      <c r="M34" s="4" t="s">
        <v>2</v>
      </c>
      <c r="N34" s="11" t="s">
        <v>8</v>
      </c>
      <c r="O34" s="13">
        <v>29</v>
      </c>
      <c r="P34" s="2" t="s">
        <v>5</v>
      </c>
      <c r="Q34" s="11" t="s">
        <v>9</v>
      </c>
      <c r="R34" s="10">
        <v>29</v>
      </c>
      <c r="S34" s="36" t="s">
        <v>1</v>
      </c>
      <c r="T34" s="11" t="s">
        <v>8</v>
      </c>
      <c r="U34" s="8">
        <v>29</v>
      </c>
      <c r="V34" s="36" t="s">
        <v>3</v>
      </c>
      <c r="W34" s="11" t="s">
        <v>8</v>
      </c>
      <c r="X34" s="8">
        <v>29</v>
      </c>
      <c r="Y34" s="4" t="s">
        <v>6</v>
      </c>
      <c r="Z34" s="11" t="s">
        <v>8</v>
      </c>
      <c r="AA34" s="12">
        <v>29</v>
      </c>
      <c r="AB34" s="3" t="s">
        <v>38</v>
      </c>
      <c r="AC34" s="11" t="s">
        <v>12</v>
      </c>
      <c r="AD34" s="13">
        <v>29</v>
      </c>
      <c r="AE34" s="2" t="s">
        <v>4</v>
      </c>
      <c r="AF34" s="11" t="s">
        <v>9</v>
      </c>
      <c r="AG34" s="10"/>
      <c r="AH34" s="36"/>
      <c r="AI34" s="24"/>
      <c r="AJ34" s="10"/>
      <c r="AK34" s="36"/>
      <c r="AL34" s="24"/>
      <c r="AN34" s="59" t="s">
        <v>105</v>
      </c>
      <c r="AO34" s="60"/>
      <c r="AP34" s="60"/>
      <c r="AQ34" s="60"/>
      <c r="AR34" s="60"/>
      <c r="AS34" s="60"/>
      <c r="AT34" s="60"/>
      <c r="AU34" s="60"/>
    </row>
    <row r="35" spans="1:47" ht="17.100000000000001" customHeight="1" x14ac:dyDescent="0.4">
      <c r="C35" s="8"/>
      <c r="D35" s="4"/>
      <c r="E35" s="9"/>
      <c r="F35" s="31"/>
      <c r="G35" s="4"/>
      <c r="H35" s="9"/>
      <c r="I35" s="8">
        <v>30</v>
      </c>
      <c r="J35" s="36" t="s">
        <v>1</v>
      </c>
      <c r="K35" s="11" t="s">
        <v>8</v>
      </c>
      <c r="L35" s="8">
        <v>30</v>
      </c>
      <c r="M35" s="4" t="s">
        <v>3</v>
      </c>
      <c r="N35" s="11" t="s">
        <v>8</v>
      </c>
      <c r="O35" s="8">
        <v>30</v>
      </c>
      <c r="P35" s="4" t="s">
        <v>6</v>
      </c>
      <c r="Q35" s="11" t="s">
        <v>8</v>
      </c>
      <c r="R35" s="10">
        <v>30</v>
      </c>
      <c r="S35" s="36" t="s">
        <v>2</v>
      </c>
      <c r="T35" s="11" t="s">
        <v>8</v>
      </c>
      <c r="U35" s="13">
        <v>30</v>
      </c>
      <c r="V35" s="2" t="s">
        <v>4</v>
      </c>
      <c r="W35" s="11" t="s">
        <v>9</v>
      </c>
      <c r="X35" s="8">
        <v>30</v>
      </c>
      <c r="Y35" s="4" t="s">
        <v>7</v>
      </c>
      <c r="Z35" s="11" t="s">
        <v>8</v>
      </c>
      <c r="AA35" s="12">
        <v>30</v>
      </c>
      <c r="AB35" s="3" t="s">
        <v>2</v>
      </c>
      <c r="AC35" s="11" t="s">
        <v>12</v>
      </c>
      <c r="AD35" s="13">
        <v>30</v>
      </c>
      <c r="AE35" s="2" t="s">
        <v>5</v>
      </c>
      <c r="AF35" s="11" t="s">
        <v>9</v>
      </c>
      <c r="AG35" s="10"/>
      <c r="AH35" s="36"/>
      <c r="AI35" s="24"/>
      <c r="AJ35" s="10"/>
      <c r="AK35" s="36"/>
      <c r="AL35" s="24"/>
      <c r="AN35" s="59" t="s">
        <v>106</v>
      </c>
      <c r="AO35" s="60"/>
      <c r="AP35" s="60"/>
      <c r="AQ35" s="60"/>
      <c r="AR35" s="60"/>
      <c r="AS35" s="60"/>
      <c r="AT35" s="60"/>
      <c r="AU35" s="60"/>
    </row>
    <row r="36" spans="1:47" ht="17.100000000000001" customHeight="1" thickBot="1" x14ac:dyDescent="0.45">
      <c r="A36" s="40"/>
      <c r="B36" s="40"/>
      <c r="C36" s="17"/>
      <c r="D36" s="18"/>
      <c r="E36" s="30"/>
      <c r="F36" s="32"/>
      <c r="G36" s="18"/>
      <c r="H36" s="30"/>
      <c r="I36" s="17"/>
      <c r="J36" s="36"/>
      <c r="K36" s="16"/>
      <c r="L36" s="20">
        <v>31</v>
      </c>
      <c r="M36" s="2" t="s">
        <v>4</v>
      </c>
      <c r="N36" s="16" t="s">
        <v>9</v>
      </c>
      <c r="O36" s="17">
        <v>31</v>
      </c>
      <c r="P36" s="18" t="s">
        <v>7</v>
      </c>
      <c r="Q36" s="16" t="s">
        <v>8</v>
      </c>
      <c r="R36" s="14"/>
      <c r="S36" s="15"/>
      <c r="T36" s="19"/>
      <c r="U36" s="20">
        <v>31</v>
      </c>
      <c r="V36" s="21" t="s">
        <v>5</v>
      </c>
      <c r="W36" s="16" t="s">
        <v>9</v>
      </c>
      <c r="X36" s="14"/>
      <c r="Y36" s="15"/>
      <c r="Z36" s="19"/>
      <c r="AA36" s="22">
        <v>31</v>
      </c>
      <c r="AB36" s="23" t="s">
        <v>3</v>
      </c>
      <c r="AC36" s="16" t="s">
        <v>12</v>
      </c>
      <c r="AD36" s="17">
        <v>31</v>
      </c>
      <c r="AE36" s="18" t="s">
        <v>6</v>
      </c>
      <c r="AF36" s="16" t="s">
        <v>8</v>
      </c>
      <c r="AG36" s="14"/>
      <c r="AH36" s="15"/>
      <c r="AI36" s="19"/>
      <c r="AJ36" s="14"/>
      <c r="AK36" s="15"/>
      <c r="AL36" s="19"/>
      <c r="AN36" s="59" t="s">
        <v>107</v>
      </c>
      <c r="AO36" s="60"/>
      <c r="AP36" s="60"/>
      <c r="AQ36" s="60"/>
      <c r="AR36" s="60"/>
      <c r="AS36" s="60"/>
      <c r="AT36" s="60"/>
      <c r="AU36" s="60"/>
    </row>
    <row r="37" spans="1:47" ht="17.100000000000001" customHeight="1" x14ac:dyDescent="0.4">
      <c r="A37" s="58"/>
      <c r="B37" s="50"/>
      <c r="C37" s="97" t="s">
        <v>13</v>
      </c>
      <c r="D37" s="97"/>
      <c r="E37" s="97"/>
      <c r="F37" s="92">
        <f>COUNTIF(H6:H36,"●")</f>
        <v>0</v>
      </c>
      <c r="G37" s="92"/>
      <c r="H37" s="93"/>
      <c r="I37" s="91">
        <f>COUNTIF(K6:K36,"●")</f>
        <v>5</v>
      </c>
      <c r="J37" s="92"/>
      <c r="K37" s="93"/>
      <c r="L37" s="91">
        <f>COUNTIF(N6:N36,"●")</f>
        <v>9</v>
      </c>
      <c r="M37" s="92"/>
      <c r="N37" s="93"/>
      <c r="O37" s="84">
        <f>COUNTIF(Q6:Q36,"●")</f>
        <v>9</v>
      </c>
      <c r="P37" s="84"/>
      <c r="Q37" s="84"/>
      <c r="R37" s="84">
        <f>COUNTIF(T6:T36,"●")</f>
        <v>8</v>
      </c>
      <c r="S37" s="84"/>
      <c r="T37" s="84"/>
      <c r="U37" s="84">
        <f>COUNTIF(W6:W36,"●")</f>
        <v>10</v>
      </c>
      <c r="V37" s="84"/>
      <c r="W37" s="84"/>
      <c r="X37" s="84">
        <f>COUNTIF(Z6:Z36,"●")</f>
        <v>8</v>
      </c>
      <c r="Y37" s="84"/>
      <c r="Z37" s="84"/>
      <c r="AA37" s="84">
        <f>COUNTIF(AC6:AC36,"●")</f>
        <v>8</v>
      </c>
      <c r="AB37" s="84"/>
      <c r="AC37" s="84"/>
      <c r="AD37" s="84">
        <f>COUNTIF(AF6:AF36,"●")</f>
        <v>9</v>
      </c>
      <c r="AE37" s="84"/>
      <c r="AF37" s="84"/>
      <c r="AG37" s="84">
        <f>COUNTIF(AI6:AI36,"●")</f>
        <v>8</v>
      </c>
      <c r="AH37" s="84"/>
      <c r="AI37" s="84"/>
      <c r="AJ37" s="84">
        <f>COUNTIF(AL6:AL36,"●")</f>
        <v>0</v>
      </c>
      <c r="AK37" s="84"/>
      <c r="AL37" s="84"/>
      <c r="AN37" s="59" t="s">
        <v>108</v>
      </c>
    </row>
    <row r="38" spans="1:47" ht="17.100000000000001" customHeight="1" x14ac:dyDescent="0.4">
      <c r="A38" s="58"/>
      <c r="B38" s="50"/>
      <c r="C38" s="98" t="s">
        <v>14</v>
      </c>
      <c r="D38" s="98"/>
      <c r="E38" s="98"/>
      <c r="F38" s="95">
        <f>COUNTIF(H6:H36,"○")+COUNTIF(H6:H36,"●")</f>
        <v>0</v>
      </c>
      <c r="G38" s="95"/>
      <c r="H38" s="96"/>
      <c r="I38" s="94">
        <f>COUNTIF(K6:K36,"○")+COUNTIF(K6:K36,"●")</f>
        <v>22</v>
      </c>
      <c r="J38" s="95"/>
      <c r="K38" s="96"/>
      <c r="L38" s="94">
        <f>COUNTIF(N6:N36,"○")+COUNTIF(N6:N36,"●")</f>
        <v>31</v>
      </c>
      <c r="M38" s="95"/>
      <c r="N38" s="96"/>
      <c r="O38" s="85">
        <f>COUNTIF(Q6:Q36,"○")+COUNTIF(Q6:Q36,"●")</f>
        <v>28</v>
      </c>
      <c r="P38" s="85"/>
      <c r="Q38" s="85"/>
      <c r="R38" s="85">
        <f>COUNTIF(T6:T36,"○")+COUNTIF(T6:T36,"●")</f>
        <v>30</v>
      </c>
      <c r="S38" s="85"/>
      <c r="T38" s="85"/>
      <c r="U38" s="85">
        <f>COUNTIF(W6:W36,"○")+COUNTIF(W6:W36,"●")</f>
        <v>31</v>
      </c>
      <c r="V38" s="85"/>
      <c r="W38" s="85"/>
      <c r="X38" s="85">
        <f>COUNTIF(Z6:Z36,"○")+COUNTIF(Z6:Z36,"●")</f>
        <v>30</v>
      </c>
      <c r="Y38" s="85"/>
      <c r="Z38" s="85"/>
      <c r="AA38" s="85">
        <f>COUNTIF(AC6:AC36,"○")+COUNTIF(AC6:AC36,"●")</f>
        <v>27</v>
      </c>
      <c r="AB38" s="85"/>
      <c r="AC38" s="85"/>
      <c r="AD38" s="85">
        <f>COUNTIF(AF6:AF36,"○")+COUNTIF(AF6:AF36,"●")</f>
        <v>28</v>
      </c>
      <c r="AE38" s="85"/>
      <c r="AF38" s="85"/>
      <c r="AG38" s="85">
        <f>COUNTIF(AI6:AI36,"○")+COUNTIF(AI6:AI36,"●")</f>
        <v>28</v>
      </c>
      <c r="AH38" s="85"/>
      <c r="AI38" s="85"/>
      <c r="AJ38" s="85">
        <f>COUNTIF(AL6:AL36,"○")+COUNTIF(AL6:AL36,"●")</f>
        <v>4</v>
      </c>
      <c r="AK38" s="85"/>
      <c r="AL38" s="85"/>
    </row>
    <row r="39" spans="1:47" ht="17.100000000000001" customHeight="1" x14ac:dyDescent="0.4">
      <c r="A39" s="51"/>
      <c r="B39" s="51"/>
      <c r="C39" s="53"/>
      <c r="D39" s="53"/>
      <c r="E39" s="53"/>
      <c r="F39" s="86"/>
      <c r="G39" s="86"/>
      <c r="H39" s="86"/>
      <c r="I39" s="86" t="s">
        <v>67</v>
      </c>
      <c r="J39" s="86"/>
      <c r="K39" s="86"/>
      <c r="L39" s="86" t="s">
        <v>15</v>
      </c>
      <c r="M39" s="86"/>
      <c r="N39" s="86"/>
      <c r="O39" s="86" t="s">
        <v>27</v>
      </c>
      <c r="P39" s="86"/>
      <c r="Q39" s="86"/>
      <c r="R39" s="86" t="s">
        <v>28</v>
      </c>
      <c r="S39" s="86"/>
      <c r="T39" s="86"/>
      <c r="U39" s="86" t="s">
        <v>29</v>
      </c>
      <c r="V39" s="86"/>
      <c r="W39" s="86"/>
      <c r="X39" s="86" t="s">
        <v>30</v>
      </c>
      <c r="Y39" s="86"/>
      <c r="Z39" s="86"/>
      <c r="AA39" s="86" t="s">
        <v>31</v>
      </c>
      <c r="AB39" s="86"/>
      <c r="AC39" s="86"/>
      <c r="AD39" s="86" t="s">
        <v>32</v>
      </c>
      <c r="AE39" s="86"/>
      <c r="AF39" s="86"/>
      <c r="AG39" s="86" t="s">
        <v>33</v>
      </c>
      <c r="AH39" s="86"/>
      <c r="AI39" s="86"/>
      <c r="AJ39" s="86" t="s">
        <v>34</v>
      </c>
      <c r="AK39" s="86"/>
      <c r="AL39" s="86"/>
    </row>
    <row r="40" spans="1:47" s="37" customFormat="1" ht="17.100000000000001" customHeight="1" x14ac:dyDescent="0.4"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47" ht="17.100000000000001" customHeight="1" x14ac:dyDescent="0.4">
      <c r="C41" s="74"/>
      <c r="D41" s="74"/>
      <c r="E41" s="74"/>
      <c r="F41" s="74" t="s">
        <v>72</v>
      </c>
      <c r="G41" s="74"/>
      <c r="H41" s="74"/>
      <c r="K41" s="25">
        <f>SUM(F37:K37)</f>
        <v>5</v>
      </c>
      <c r="N41" s="25">
        <f>SUM(F37:N37)</f>
        <v>14</v>
      </c>
      <c r="Q41" s="1">
        <f>SUM(F37:Q37)</f>
        <v>23</v>
      </c>
      <c r="T41" s="1">
        <f>SUM(F37:T37)</f>
        <v>31</v>
      </c>
      <c r="W41" s="1">
        <f>SUM(F37:W37)</f>
        <v>41</v>
      </c>
      <c r="Z41" s="1">
        <f>SUM(F37:Z37)</f>
        <v>49</v>
      </c>
      <c r="AC41" s="1">
        <f>SUM(F37:AC37)</f>
        <v>57</v>
      </c>
      <c r="AF41" s="1">
        <f>SUM(F37:AF37)</f>
        <v>66</v>
      </c>
      <c r="AI41" s="1">
        <f>SUM(F37:AI37)</f>
        <v>74</v>
      </c>
      <c r="AL41" s="1">
        <f>SUM(F37:AL37)</f>
        <v>74</v>
      </c>
    </row>
    <row r="42" spans="1:47" ht="17.100000000000001" customHeight="1" x14ac:dyDescent="0.4">
      <c r="C42" s="74"/>
      <c r="D42" s="74"/>
      <c r="E42" s="74"/>
      <c r="F42" s="74" t="s">
        <v>73</v>
      </c>
      <c r="G42" s="74"/>
      <c r="H42" s="74"/>
      <c r="K42" s="25">
        <f>SUM(F38:K38)</f>
        <v>22</v>
      </c>
      <c r="N42" s="25">
        <f>SUM(F38:N38)</f>
        <v>53</v>
      </c>
      <c r="Q42" s="1">
        <f>SUM(F38:Q38)</f>
        <v>81</v>
      </c>
      <c r="T42" s="1">
        <f>SUM(F38:T38)</f>
        <v>111</v>
      </c>
      <c r="W42" s="1">
        <f>SUM(F38:W38)</f>
        <v>142</v>
      </c>
      <c r="Z42" s="1">
        <f>SUM(F38:Z38)</f>
        <v>172</v>
      </c>
      <c r="AC42" s="1">
        <f>SUM(F38:AC38)</f>
        <v>199</v>
      </c>
      <c r="AF42" s="1">
        <f>SUM(F38:AF38)</f>
        <v>227</v>
      </c>
      <c r="AI42" s="1">
        <f>SUM(F38:AI38)</f>
        <v>255</v>
      </c>
      <c r="AL42" s="1">
        <f>SUM(F38:AL38)</f>
        <v>259</v>
      </c>
    </row>
    <row r="43" spans="1:47" s="37" customFormat="1" ht="17.100000000000001" customHeight="1" x14ac:dyDescent="0.4"/>
    <row r="44" spans="1:47" ht="17.100000000000001" customHeight="1" x14ac:dyDescent="0.4">
      <c r="C44" s="90" t="s">
        <v>96</v>
      </c>
      <c r="D44" s="90"/>
      <c r="E44" s="90"/>
      <c r="F44" s="90" t="s">
        <v>16</v>
      </c>
      <c r="G44" s="90"/>
      <c r="H44" s="90"/>
      <c r="I44" s="68"/>
      <c r="J44" s="87">
        <f>I37/I38</f>
        <v>0.22727272727272727</v>
      </c>
      <c r="K44" s="87"/>
      <c r="L44" s="69" t="str">
        <f>IF(J44&gt;=J49,"○","×")</f>
        <v>×</v>
      </c>
      <c r="M44" s="87">
        <f>L37/L38</f>
        <v>0.29032258064516131</v>
      </c>
      <c r="N44" s="87"/>
      <c r="O44" s="69" t="str">
        <f>IF(M44&gt;=M49,"○","×")</f>
        <v>○</v>
      </c>
      <c r="P44" s="87">
        <f>O37/O38</f>
        <v>0.32142857142857145</v>
      </c>
      <c r="Q44" s="87"/>
      <c r="R44" s="69" t="str">
        <f>IF(P44&gt;=P49,"○","×")</f>
        <v>○</v>
      </c>
      <c r="S44" s="87">
        <f>R37/R38</f>
        <v>0.26666666666666666</v>
      </c>
      <c r="T44" s="87"/>
      <c r="U44" s="69" t="str">
        <f>IF(S44&gt;=S49,"○","×")</f>
        <v>×</v>
      </c>
      <c r="V44" s="87">
        <f>U37/U38</f>
        <v>0.32258064516129031</v>
      </c>
      <c r="W44" s="87"/>
      <c r="X44" s="69" t="str">
        <f>IF(V44&gt;=V49,"○","×")</f>
        <v>○</v>
      </c>
      <c r="Y44" s="87">
        <f>X37/X38</f>
        <v>0.26666666666666666</v>
      </c>
      <c r="Z44" s="87"/>
      <c r="AA44" s="69" t="str">
        <f>IF(Y44&gt;=Y49,"○","×")</f>
        <v>×</v>
      </c>
      <c r="AB44" s="87">
        <f>AA37/AA38</f>
        <v>0.29629629629629628</v>
      </c>
      <c r="AC44" s="87"/>
      <c r="AD44" s="69" t="str">
        <f>IF(AB44&gt;=AB49,"○","×")</f>
        <v>○</v>
      </c>
      <c r="AE44" s="87">
        <f>AD37/AD38</f>
        <v>0.32142857142857145</v>
      </c>
      <c r="AF44" s="87"/>
      <c r="AG44" s="69" t="str">
        <f>IF(AE44&gt;=AE49,"○","×")</f>
        <v>○</v>
      </c>
      <c r="AH44" s="87">
        <f>AG37/AG38</f>
        <v>0.2857142857142857</v>
      </c>
      <c r="AI44" s="87"/>
      <c r="AJ44" s="69" t="str">
        <f>IF(AH44&gt;=AH49,"○","×")</f>
        <v>○</v>
      </c>
      <c r="AK44" s="87">
        <f>AJ37/AJ38</f>
        <v>0</v>
      </c>
      <c r="AL44" s="87"/>
      <c r="AM44" s="69" t="str">
        <f>IF(AK44&gt;=AK49,"○","×")</f>
        <v>×</v>
      </c>
    </row>
    <row r="45" spans="1:47" s="37" customFormat="1" ht="17.100000000000001" customHeight="1" thickBot="1" x14ac:dyDescent="0.45">
      <c r="C45" s="64" t="s">
        <v>101</v>
      </c>
      <c r="D45" s="64"/>
      <c r="E45" s="64"/>
      <c r="F45" s="64"/>
      <c r="G45" s="64"/>
      <c r="H45" s="64"/>
      <c r="I45" s="55"/>
      <c r="J45" s="57"/>
      <c r="K45" s="63" t="s">
        <v>103</v>
      </c>
      <c r="L45" s="56" t="s">
        <v>97</v>
      </c>
      <c r="M45" s="57"/>
      <c r="N45" s="57"/>
      <c r="O45" s="56"/>
      <c r="P45" s="57"/>
      <c r="Q45" s="57"/>
      <c r="R45" s="56"/>
      <c r="S45" s="57"/>
      <c r="T45" s="63" t="s">
        <v>98</v>
      </c>
      <c r="U45" s="56" t="s">
        <v>97</v>
      </c>
      <c r="V45" s="57"/>
      <c r="W45" s="57"/>
      <c r="X45" s="56"/>
      <c r="Y45" s="57"/>
      <c r="Z45" s="63" t="s">
        <v>98</v>
      </c>
      <c r="AA45" s="56" t="s">
        <v>97</v>
      </c>
      <c r="AB45" s="57"/>
      <c r="AC45" s="57"/>
      <c r="AD45" s="56"/>
      <c r="AE45" s="57"/>
      <c r="AF45" s="57"/>
      <c r="AG45" s="56"/>
      <c r="AH45" s="57"/>
      <c r="AI45" s="57"/>
      <c r="AJ45" s="56"/>
      <c r="AK45" s="57"/>
      <c r="AL45" s="63" t="s">
        <v>99</v>
      </c>
      <c r="AM45" s="56" t="s">
        <v>97</v>
      </c>
    </row>
    <row r="46" spans="1:47" s="37" customFormat="1" ht="17.100000000000001" customHeight="1" x14ac:dyDescent="0.4">
      <c r="C46" s="52"/>
      <c r="D46" s="52"/>
      <c r="E46" s="52"/>
      <c r="F46" s="52"/>
      <c r="G46" s="52"/>
      <c r="H46" s="52"/>
      <c r="I46" s="52"/>
      <c r="J46" s="61"/>
      <c r="K46" s="61"/>
      <c r="L46" s="62"/>
      <c r="M46" s="61"/>
      <c r="N46" s="61"/>
      <c r="O46" s="62"/>
      <c r="P46" s="61"/>
      <c r="Q46" s="61"/>
      <c r="R46" s="62"/>
      <c r="S46" s="61"/>
      <c r="T46" s="61"/>
      <c r="U46" s="62"/>
      <c r="V46" s="61"/>
      <c r="W46" s="61"/>
      <c r="X46" s="62"/>
      <c r="Y46" s="61"/>
      <c r="Z46" s="61"/>
      <c r="AA46" s="62"/>
      <c r="AB46" s="61"/>
      <c r="AC46" s="61"/>
      <c r="AD46" s="62"/>
      <c r="AE46" s="61"/>
      <c r="AF46" s="61"/>
      <c r="AG46" s="62"/>
      <c r="AH46" s="61"/>
      <c r="AI46" s="61"/>
      <c r="AJ46" s="62"/>
      <c r="AK46" s="61"/>
      <c r="AL46" s="61"/>
      <c r="AM46" s="62"/>
    </row>
    <row r="47" spans="1:47" s="37" customFormat="1" ht="17.100000000000001" customHeight="1" thickBot="1" x14ac:dyDescent="0.45">
      <c r="C47" s="100" t="s">
        <v>85</v>
      </c>
      <c r="D47" s="100"/>
      <c r="E47" s="100"/>
      <c r="F47" s="101" t="s">
        <v>16</v>
      </c>
      <c r="G47" s="101"/>
      <c r="H47" s="101"/>
      <c r="I47" s="38"/>
      <c r="J47" s="102">
        <f>K41/K42</f>
        <v>0.22727272727272727</v>
      </c>
      <c r="K47" s="102"/>
      <c r="L47" s="56" t="str">
        <f>IF(J47&gt;J49,"○","×")</f>
        <v>×</v>
      </c>
      <c r="M47" s="102">
        <f>N41/N42</f>
        <v>0.26415094339622641</v>
      </c>
      <c r="N47" s="102"/>
      <c r="O47" s="56" t="str">
        <f>IF(M47&gt;M49,"○","×")</f>
        <v>×</v>
      </c>
      <c r="P47" s="102">
        <f>Q41/Q42</f>
        <v>0.2839506172839506</v>
      </c>
      <c r="Q47" s="102"/>
      <c r="R47" s="56" t="str">
        <f>IF(P47&gt;P49,"○","×")</f>
        <v>×</v>
      </c>
      <c r="S47" s="102">
        <f>T41/T42</f>
        <v>0.27927927927927926</v>
      </c>
      <c r="T47" s="102"/>
      <c r="U47" s="56" t="str">
        <f>IF(S47&gt;S49,"○","×")</f>
        <v>×</v>
      </c>
      <c r="V47" s="102">
        <f>W41/W42</f>
        <v>0.28873239436619719</v>
      </c>
      <c r="W47" s="102"/>
      <c r="X47" s="56" t="str">
        <f>IF(V47&gt;V49,"○","×")</f>
        <v>○</v>
      </c>
      <c r="Y47" s="102">
        <f>Z41/Z42</f>
        <v>0.28488372093023256</v>
      </c>
      <c r="Z47" s="102"/>
      <c r="AA47" s="56" t="str">
        <f>IF(Y47&gt;Y49,"○","×")</f>
        <v>×</v>
      </c>
      <c r="AB47" s="102">
        <f>AC41/AC42</f>
        <v>0.28643216080402012</v>
      </c>
      <c r="AC47" s="102"/>
      <c r="AD47" s="56" t="str">
        <f>IF(AB47&gt;AB49,"○","×")</f>
        <v>○</v>
      </c>
      <c r="AE47" s="102">
        <f>AF41/AF42</f>
        <v>0.29074889867841408</v>
      </c>
      <c r="AF47" s="102"/>
      <c r="AG47" s="56" t="str">
        <f>IF(AE47&gt;AE49,"○","×")</f>
        <v>○</v>
      </c>
      <c r="AH47" s="102">
        <f>AI41/AI42</f>
        <v>0.29019607843137257</v>
      </c>
      <c r="AI47" s="102"/>
      <c r="AJ47" s="56" t="str">
        <f>IF(AH47&gt;AH49,"○","×")</f>
        <v>○</v>
      </c>
      <c r="AK47" s="102">
        <f>AL41/AL42</f>
        <v>0.2857142857142857</v>
      </c>
      <c r="AL47" s="102"/>
      <c r="AM47" s="56" t="str">
        <f>IF(AK47&gt;AK49,"○","×")</f>
        <v>○</v>
      </c>
    </row>
    <row r="48" spans="1:47" s="37" customFormat="1" ht="17.100000000000001" customHeight="1" x14ac:dyDescent="0.4">
      <c r="C48" s="40"/>
      <c r="D48" s="40"/>
      <c r="E48" s="40"/>
      <c r="F48" s="40"/>
      <c r="G48" s="40"/>
      <c r="H48" s="40"/>
      <c r="I48" s="40"/>
      <c r="J48" s="39"/>
      <c r="K48" s="39"/>
      <c r="L48" s="54"/>
      <c r="M48" s="39"/>
      <c r="N48" s="39"/>
      <c r="O48" s="43"/>
      <c r="P48" s="42"/>
      <c r="Q48" s="42"/>
      <c r="R48" s="43"/>
      <c r="S48" s="42"/>
      <c r="T48" s="42"/>
      <c r="U48" s="43"/>
      <c r="V48" s="42"/>
      <c r="W48" s="42"/>
      <c r="X48" s="43"/>
      <c r="Y48" s="42"/>
      <c r="Z48" s="42"/>
      <c r="AA48" s="43"/>
      <c r="AB48" s="42"/>
      <c r="AC48" s="42"/>
      <c r="AD48" s="43"/>
      <c r="AE48" s="42"/>
      <c r="AF48" s="42"/>
      <c r="AG48" s="43"/>
      <c r="AH48" s="42"/>
      <c r="AI48" s="42"/>
      <c r="AJ48" s="43"/>
      <c r="AK48" s="42"/>
      <c r="AL48" s="42"/>
      <c r="AM48" s="43"/>
    </row>
    <row r="49" spans="3:53" ht="17.100000000000001" customHeight="1" x14ac:dyDescent="0.4">
      <c r="C49" s="74"/>
      <c r="D49" s="74"/>
      <c r="E49" s="74"/>
      <c r="F49" s="74" t="s">
        <v>39</v>
      </c>
      <c r="G49" s="74"/>
      <c r="H49" s="74"/>
      <c r="J49" s="103">
        <v>0.28499999999999998</v>
      </c>
      <c r="K49" s="103"/>
      <c r="M49" s="103">
        <v>0.28499999999999998</v>
      </c>
      <c r="N49" s="103"/>
      <c r="P49" s="80">
        <v>0.28499999999999998</v>
      </c>
      <c r="Q49" s="80"/>
      <c r="S49" s="80">
        <v>0.28499999999999998</v>
      </c>
      <c r="T49" s="80"/>
      <c r="V49" s="80">
        <v>0.28499999999999998</v>
      </c>
      <c r="W49" s="80"/>
      <c r="Y49" s="80">
        <v>0.28499999999999998</v>
      </c>
      <c r="Z49" s="80"/>
      <c r="AB49" s="80">
        <v>0.28499999999999998</v>
      </c>
      <c r="AC49" s="80"/>
      <c r="AE49" s="80">
        <v>0.28499999999999998</v>
      </c>
      <c r="AF49" s="80"/>
      <c r="AH49" s="80">
        <v>0.28499999999999998</v>
      </c>
      <c r="AI49" s="80"/>
      <c r="AK49" s="80">
        <v>0.28499999999999998</v>
      </c>
      <c r="AL49" s="80"/>
    </row>
    <row r="50" spans="3:53" ht="17.100000000000001" customHeight="1" x14ac:dyDescent="0.4"/>
    <row r="51" spans="3:53" ht="17.100000000000001" customHeight="1" x14ac:dyDescent="0.4"/>
    <row r="52" spans="3:53" ht="17.100000000000001" customHeight="1" x14ac:dyDescent="0.4"/>
    <row r="53" spans="3:53" ht="17.100000000000001" customHeight="1" x14ac:dyDescent="0.4"/>
    <row r="54" spans="3:53" ht="17.100000000000001" customHeight="1" x14ac:dyDescent="0.4"/>
    <row r="55" spans="3:53" ht="17.100000000000001" customHeight="1" x14ac:dyDescent="0.4"/>
    <row r="56" spans="3:53" ht="17.100000000000001" customHeight="1" x14ac:dyDescent="0.4"/>
    <row r="57" spans="3:53" ht="17.100000000000001" customHeight="1" x14ac:dyDescent="0.4"/>
    <row r="58" spans="3:53" ht="17.100000000000001" customHeight="1" x14ac:dyDescent="0.4">
      <c r="E58" s="25"/>
      <c r="F58" s="45" t="s">
        <v>86</v>
      </c>
      <c r="G58" s="37" t="s">
        <v>6</v>
      </c>
      <c r="H58" s="37" t="s">
        <v>7</v>
      </c>
      <c r="I58" s="37" t="s">
        <v>1</v>
      </c>
      <c r="J58" s="37" t="s">
        <v>2</v>
      </c>
      <c r="K58" s="37" t="s">
        <v>3</v>
      </c>
      <c r="L58" s="45" t="s">
        <v>4</v>
      </c>
      <c r="M58" s="45" t="s">
        <v>5</v>
      </c>
      <c r="N58" s="37" t="s">
        <v>6</v>
      </c>
      <c r="O58" s="37" t="s">
        <v>7</v>
      </c>
      <c r="P58" s="37" t="s">
        <v>1</v>
      </c>
      <c r="Q58" s="37" t="s">
        <v>2</v>
      </c>
      <c r="R58" s="37" t="s">
        <v>3</v>
      </c>
      <c r="S58" s="45" t="s">
        <v>4</v>
      </c>
      <c r="T58" s="45" t="s">
        <v>5</v>
      </c>
      <c r="U58" s="37" t="s">
        <v>6</v>
      </c>
      <c r="V58" s="37" t="s">
        <v>7</v>
      </c>
      <c r="W58" s="37" t="s">
        <v>1</v>
      </c>
      <c r="X58" s="37" t="s">
        <v>2</v>
      </c>
      <c r="Y58" s="37" t="s">
        <v>3</v>
      </c>
      <c r="Z58" s="45" t="s">
        <v>4</v>
      </c>
      <c r="AA58" s="45" t="s">
        <v>5</v>
      </c>
      <c r="AB58" s="37" t="s">
        <v>6</v>
      </c>
      <c r="AC58" s="37" t="s">
        <v>7</v>
      </c>
      <c r="AD58" s="37" t="s">
        <v>1</v>
      </c>
      <c r="AE58" s="37" t="s">
        <v>2</v>
      </c>
      <c r="AF58" s="37" t="s">
        <v>3</v>
      </c>
      <c r="AG58" s="45" t="s">
        <v>4</v>
      </c>
      <c r="AH58" s="45" t="s">
        <v>5</v>
      </c>
      <c r="AI58" s="37" t="s">
        <v>6</v>
      </c>
      <c r="AJ58" s="37" t="s">
        <v>7</v>
      </c>
      <c r="AK58" s="37" t="s">
        <v>1</v>
      </c>
      <c r="AL58" s="37" t="s">
        <v>2</v>
      </c>
      <c r="AM58" s="37" t="s">
        <v>3</v>
      </c>
      <c r="AN58" s="45" t="s">
        <v>4</v>
      </c>
      <c r="AO58" s="45" t="s">
        <v>5</v>
      </c>
      <c r="AP58" s="37" t="s">
        <v>6</v>
      </c>
      <c r="AQ58" s="37" t="s">
        <v>7</v>
      </c>
      <c r="AR58" s="37" t="s">
        <v>1</v>
      </c>
      <c r="AS58" s="37" t="s">
        <v>2</v>
      </c>
      <c r="AT58" s="37" t="s">
        <v>3</v>
      </c>
      <c r="AX58" s="37">
        <v>8</v>
      </c>
      <c r="AY58" s="37">
        <v>0.28499999999999998</v>
      </c>
      <c r="AZ58" s="48">
        <f>AX58/AY58</f>
        <v>28.070175438596493</v>
      </c>
    </row>
    <row r="59" spans="3:53" ht="17.100000000000001" customHeight="1" x14ac:dyDescent="0.4">
      <c r="D59" s="1">
        <v>9</v>
      </c>
      <c r="F59" s="25">
        <v>1</v>
      </c>
      <c r="G59" s="25">
        <v>2</v>
      </c>
      <c r="H59" s="37">
        <v>3</v>
      </c>
      <c r="I59" s="37">
        <v>4</v>
      </c>
      <c r="J59" s="37">
        <v>5</v>
      </c>
      <c r="K59" s="37">
        <v>6</v>
      </c>
      <c r="L59" s="37">
        <v>7</v>
      </c>
      <c r="M59" s="37">
        <v>8</v>
      </c>
      <c r="N59" s="37">
        <v>9</v>
      </c>
      <c r="O59" s="37">
        <v>10</v>
      </c>
      <c r="P59" s="37">
        <v>11</v>
      </c>
      <c r="Q59" s="37">
        <v>12</v>
      </c>
      <c r="R59" s="37">
        <v>13</v>
      </c>
      <c r="S59" s="37">
        <v>14</v>
      </c>
      <c r="T59" s="37">
        <v>15</v>
      </c>
      <c r="U59" s="37">
        <v>16</v>
      </c>
      <c r="V59" s="37">
        <v>17</v>
      </c>
      <c r="W59" s="37">
        <v>18</v>
      </c>
      <c r="X59" s="37">
        <v>19</v>
      </c>
      <c r="Y59" s="37">
        <v>20</v>
      </c>
      <c r="Z59" s="37">
        <v>21</v>
      </c>
      <c r="AA59" s="37">
        <v>22</v>
      </c>
      <c r="AB59" s="37">
        <v>23</v>
      </c>
      <c r="AC59" s="37">
        <v>24</v>
      </c>
      <c r="AD59" s="37">
        <v>25</v>
      </c>
      <c r="AE59" s="37">
        <v>26</v>
      </c>
      <c r="AF59" s="37">
        <v>27</v>
      </c>
      <c r="AG59" s="37">
        <v>28</v>
      </c>
      <c r="AH59" s="37">
        <v>29</v>
      </c>
      <c r="AI59" s="37">
        <v>30</v>
      </c>
      <c r="AJ59" s="37">
        <v>31</v>
      </c>
      <c r="AV59" s="46">
        <f>D59/31</f>
        <v>0.29032258064516131</v>
      </c>
      <c r="AX59" s="37">
        <v>9</v>
      </c>
      <c r="AY59" s="37">
        <v>0.28499999999999998</v>
      </c>
      <c r="AZ59" s="48">
        <f t="shared" ref="AZ59:AZ60" si="0">AX59/AY59</f>
        <v>31.578947368421055</v>
      </c>
    </row>
    <row r="60" spans="3:53" ht="17.100000000000001" customHeight="1" x14ac:dyDescent="0.4">
      <c r="D60" s="44">
        <v>8</v>
      </c>
      <c r="G60" s="37">
        <v>1</v>
      </c>
      <c r="H60" s="37">
        <v>2</v>
      </c>
      <c r="I60" s="37">
        <v>3</v>
      </c>
      <c r="J60" s="37">
        <v>4</v>
      </c>
      <c r="K60" s="37">
        <v>5</v>
      </c>
      <c r="L60" s="37">
        <v>6</v>
      </c>
      <c r="M60" s="37">
        <v>7</v>
      </c>
      <c r="N60" s="37">
        <v>8</v>
      </c>
      <c r="O60" s="37">
        <v>9</v>
      </c>
      <c r="P60" s="37">
        <v>10</v>
      </c>
      <c r="Q60" s="37">
        <v>11</v>
      </c>
      <c r="R60" s="37">
        <v>12</v>
      </c>
      <c r="S60" s="37">
        <v>13</v>
      </c>
      <c r="T60" s="37">
        <v>14</v>
      </c>
      <c r="U60" s="37">
        <v>15</v>
      </c>
      <c r="V60" s="37">
        <v>16</v>
      </c>
      <c r="W60" s="37">
        <v>17</v>
      </c>
      <c r="X60" s="37">
        <v>18</v>
      </c>
      <c r="Y60" s="37">
        <v>19</v>
      </c>
      <c r="Z60" s="37">
        <v>20</v>
      </c>
      <c r="AA60" s="37">
        <v>21</v>
      </c>
      <c r="AB60" s="37">
        <v>22</v>
      </c>
      <c r="AC60" s="37">
        <v>23</v>
      </c>
      <c r="AD60" s="37">
        <v>24</v>
      </c>
      <c r="AE60" s="37">
        <v>25</v>
      </c>
      <c r="AF60" s="37">
        <v>26</v>
      </c>
      <c r="AG60" s="37">
        <v>27</v>
      </c>
      <c r="AH60" s="37">
        <v>28</v>
      </c>
      <c r="AI60" s="37">
        <v>29</v>
      </c>
      <c r="AJ60" s="37">
        <v>30</v>
      </c>
      <c r="AK60" s="37">
        <v>31</v>
      </c>
      <c r="AV60" s="47">
        <f t="shared" ref="AV60:AV73" si="1">D60/31</f>
        <v>0.25806451612903225</v>
      </c>
      <c r="AX60" s="37">
        <v>10</v>
      </c>
      <c r="AY60" s="37">
        <v>0.28499999999999998</v>
      </c>
      <c r="AZ60" s="48">
        <f t="shared" si="0"/>
        <v>35.087719298245617</v>
      </c>
    </row>
    <row r="61" spans="3:53" ht="17.100000000000001" customHeight="1" x14ac:dyDescent="0.4">
      <c r="D61" s="44">
        <v>8</v>
      </c>
      <c r="H61" s="37">
        <v>1</v>
      </c>
      <c r="I61" s="37">
        <v>2</v>
      </c>
      <c r="J61" s="37">
        <v>3</v>
      </c>
      <c r="K61" s="37">
        <v>4</v>
      </c>
      <c r="L61" s="37">
        <v>5</v>
      </c>
      <c r="M61" s="37">
        <v>6</v>
      </c>
      <c r="N61" s="37">
        <v>7</v>
      </c>
      <c r="O61" s="37">
        <v>8</v>
      </c>
      <c r="P61" s="37">
        <v>9</v>
      </c>
      <c r="Q61" s="37">
        <v>10</v>
      </c>
      <c r="R61" s="37">
        <v>11</v>
      </c>
      <c r="S61" s="37">
        <v>12</v>
      </c>
      <c r="T61" s="37">
        <v>13</v>
      </c>
      <c r="U61" s="37">
        <v>14</v>
      </c>
      <c r="V61" s="37">
        <v>15</v>
      </c>
      <c r="W61" s="37">
        <v>16</v>
      </c>
      <c r="X61" s="37">
        <v>17</v>
      </c>
      <c r="Y61" s="37">
        <v>18</v>
      </c>
      <c r="Z61" s="37">
        <v>19</v>
      </c>
      <c r="AA61" s="37">
        <v>20</v>
      </c>
      <c r="AB61" s="37">
        <v>21</v>
      </c>
      <c r="AC61" s="37">
        <v>22</v>
      </c>
      <c r="AD61" s="37">
        <v>23</v>
      </c>
      <c r="AE61" s="37">
        <v>24</v>
      </c>
      <c r="AF61" s="37">
        <v>25</v>
      </c>
      <c r="AG61" s="37">
        <v>26</v>
      </c>
      <c r="AH61" s="37">
        <v>27</v>
      </c>
      <c r="AI61" s="37">
        <v>28</v>
      </c>
      <c r="AJ61" s="37">
        <v>29</v>
      </c>
      <c r="AK61" s="37">
        <v>30</v>
      </c>
      <c r="AL61" s="37">
        <v>31</v>
      </c>
      <c r="AV61" s="47">
        <f t="shared" si="1"/>
        <v>0.25806451612903225</v>
      </c>
      <c r="AX61" s="37"/>
      <c r="AY61" s="37"/>
      <c r="AZ61" s="37"/>
    </row>
    <row r="62" spans="3:53" ht="17.100000000000001" customHeight="1" x14ac:dyDescent="0.4">
      <c r="D62" s="44">
        <v>8</v>
      </c>
      <c r="I62" s="37">
        <v>1</v>
      </c>
      <c r="J62" s="37">
        <v>2</v>
      </c>
      <c r="K62" s="37">
        <v>3</v>
      </c>
      <c r="L62" s="37">
        <v>4</v>
      </c>
      <c r="M62" s="37">
        <v>5</v>
      </c>
      <c r="N62" s="37">
        <v>6</v>
      </c>
      <c r="O62" s="37">
        <v>7</v>
      </c>
      <c r="P62" s="37">
        <v>8</v>
      </c>
      <c r="Q62" s="37">
        <v>9</v>
      </c>
      <c r="R62" s="37">
        <v>10</v>
      </c>
      <c r="S62" s="37">
        <v>11</v>
      </c>
      <c r="T62" s="37">
        <v>12</v>
      </c>
      <c r="U62" s="37">
        <v>13</v>
      </c>
      <c r="V62" s="37">
        <v>14</v>
      </c>
      <c r="W62" s="37">
        <v>15</v>
      </c>
      <c r="X62" s="37">
        <v>16</v>
      </c>
      <c r="Y62" s="37">
        <v>17</v>
      </c>
      <c r="Z62" s="37">
        <v>18</v>
      </c>
      <c r="AA62" s="37">
        <v>19</v>
      </c>
      <c r="AB62" s="37">
        <v>20</v>
      </c>
      <c r="AC62" s="37">
        <v>21</v>
      </c>
      <c r="AD62" s="37">
        <v>22</v>
      </c>
      <c r="AE62" s="37">
        <v>23</v>
      </c>
      <c r="AF62" s="37">
        <v>24</v>
      </c>
      <c r="AG62" s="37">
        <v>25</v>
      </c>
      <c r="AH62" s="37">
        <v>26</v>
      </c>
      <c r="AI62" s="37">
        <v>27</v>
      </c>
      <c r="AJ62" s="37">
        <v>28</v>
      </c>
      <c r="AK62" s="37">
        <v>29</v>
      </c>
      <c r="AL62" s="37">
        <v>30</v>
      </c>
      <c r="AM62" s="37">
        <v>31</v>
      </c>
      <c r="AV62" s="47">
        <f t="shared" si="1"/>
        <v>0.25806451612903225</v>
      </c>
    </row>
    <row r="63" spans="3:53" ht="17.100000000000001" customHeight="1" x14ac:dyDescent="0.4">
      <c r="D63" s="1">
        <v>9</v>
      </c>
      <c r="J63" s="37">
        <v>1</v>
      </c>
      <c r="K63" s="37">
        <v>2</v>
      </c>
      <c r="L63" s="37">
        <v>3</v>
      </c>
      <c r="M63" s="37">
        <v>4</v>
      </c>
      <c r="N63" s="37">
        <v>5</v>
      </c>
      <c r="O63" s="37">
        <v>6</v>
      </c>
      <c r="P63" s="37">
        <v>7</v>
      </c>
      <c r="Q63" s="37">
        <v>8</v>
      </c>
      <c r="R63" s="37">
        <v>9</v>
      </c>
      <c r="S63" s="37">
        <v>10</v>
      </c>
      <c r="T63" s="37">
        <v>11</v>
      </c>
      <c r="U63" s="37">
        <v>12</v>
      </c>
      <c r="V63" s="37">
        <v>13</v>
      </c>
      <c r="W63" s="37">
        <v>14</v>
      </c>
      <c r="X63" s="37">
        <v>15</v>
      </c>
      <c r="Y63" s="37">
        <v>16</v>
      </c>
      <c r="Z63" s="37">
        <v>17</v>
      </c>
      <c r="AA63" s="37">
        <v>18</v>
      </c>
      <c r="AB63" s="37">
        <v>19</v>
      </c>
      <c r="AC63" s="37">
        <v>20</v>
      </c>
      <c r="AD63" s="37">
        <v>21</v>
      </c>
      <c r="AE63" s="37">
        <v>22</v>
      </c>
      <c r="AF63" s="37">
        <v>23</v>
      </c>
      <c r="AG63" s="37">
        <v>24</v>
      </c>
      <c r="AH63" s="37">
        <v>25</v>
      </c>
      <c r="AI63" s="37">
        <v>26</v>
      </c>
      <c r="AJ63" s="37">
        <v>27</v>
      </c>
      <c r="AK63" s="37">
        <v>28</v>
      </c>
      <c r="AL63" s="37">
        <v>29</v>
      </c>
      <c r="AM63" s="37">
        <v>30</v>
      </c>
      <c r="AN63" s="37">
        <v>31</v>
      </c>
      <c r="AV63" s="46">
        <f t="shared" si="1"/>
        <v>0.29032258064516131</v>
      </c>
      <c r="AX63" s="99">
        <f>8/31</f>
        <v>0.25806451612903225</v>
      </c>
      <c r="AY63" s="99"/>
      <c r="AZ63" s="99"/>
      <c r="BA63" s="49" t="s">
        <v>87</v>
      </c>
    </row>
    <row r="64" spans="3:53" ht="17.100000000000001" customHeight="1" x14ac:dyDescent="0.4">
      <c r="D64" s="1">
        <v>10</v>
      </c>
      <c r="K64" s="37">
        <v>1</v>
      </c>
      <c r="L64" s="37">
        <v>2</v>
      </c>
      <c r="M64" s="37">
        <v>3</v>
      </c>
      <c r="N64" s="37">
        <v>4</v>
      </c>
      <c r="O64" s="37">
        <v>5</v>
      </c>
      <c r="P64" s="37">
        <v>6</v>
      </c>
      <c r="Q64" s="37">
        <v>7</v>
      </c>
      <c r="R64" s="37">
        <v>8</v>
      </c>
      <c r="S64" s="37">
        <v>9</v>
      </c>
      <c r="T64" s="37">
        <v>10</v>
      </c>
      <c r="U64" s="37">
        <v>11</v>
      </c>
      <c r="V64" s="37">
        <v>12</v>
      </c>
      <c r="W64" s="37">
        <v>13</v>
      </c>
      <c r="X64" s="37">
        <v>14</v>
      </c>
      <c r="Y64" s="37">
        <v>15</v>
      </c>
      <c r="Z64" s="37">
        <v>16</v>
      </c>
      <c r="AA64" s="37">
        <v>17</v>
      </c>
      <c r="AB64" s="37">
        <v>18</v>
      </c>
      <c r="AC64" s="37">
        <v>19</v>
      </c>
      <c r="AD64" s="37">
        <v>20</v>
      </c>
      <c r="AE64" s="37">
        <v>21</v>
      </c>
      <c r="AF64" s="37">
        <v>22</v>
      </c>
      <c r="AG64" s="37">
        <v>23</v>
      </c>
      <c r="AH64" s="37">
        <v>24</v>
      </c>
      <c r="AI64" s="37">
        <v>25</v>
      </c>
      <c r="AJ64" s="37">
        <v>26</v>
      </c>
      <c r="AK64" s="37">
        <v>27</v>
      </c>
      <c r="AL64" s="37">
        <v>28</v>
      </c>
      <c r="AM64" s="37">
        <v>29</v>
      </c>
      <c r="AN64" s="37">
        <v>30</v>
      </c>
      <c r="AO64" s="37">
        <v>31</v>
      </c>
      <c r="AV64" s="46">
        <f t="shared" si="1"/>
        <v>0.32258064516129031</v>
      </c>
      <c r="AX64" s="99">
        <f>8/30</f>
        <v>0.26666666666666666</v>
      </c>
      <c r="AY64" s="99"/>
      <c r="AZ64" s="99"/>
      <c r="BA64" s="49" t="s">
        <v>88</v>
      </c>
    </row>
    <row r="65" spans="4:53" ht="17.100000000000001" customHeight="1" x14ac:dyDescent="0.4">
      <c r="D65" s="1">
        <v>10</v>
      </c>
      <c r="L65" s="37">
        <v>1</v>
      </c>
      <c r="M65" s="37">
        <v>2</v>
      </c>
      <c r="N65" s="37">
        <v>3</v>
      </c>
      <c r="O65" s="37">
        <v>4</v>
      </c>
      <c r="P65" s="37">
        <v>5</v>
      </c>
      <c r="Q65" s="37">
        <v>6</v>
      </c>
      <c r="R65" s="37">
        <v>7</v>
      </c>
      <c r="S65" s="37">
        <v>8</v>
      </c>
      <c r="T65" s="37">
        <v>9</v>
      </c>
      <c r="U65" s="37">
        <v>10</v>
      </c>
      <c r="V65" s="37">
        <v>11</v>
      </c>
      <c r="W65" s="37">
        <v>12</v>
      </c>
      <c r="X65" s="37">
        <v>13</v>
      </c>
      <c r="Y65" s="37">
        <v>14</v>
      </c>
      <c r="Z65" s="37">
        <v>15</v>
      </c>
      <c r="AA65" s="37">
        <v>16</v>
      </c>
      <c r="AB65" s="37">
        <v>17</v>
      </c>
      <c r="AC65" s="37">
        <v>18</v>
      </c>
      <c r="AD65" s="37">
        <v>19</v>
      </c>
      <c r="AE65" s="37">
        <v>20</v>
      </c>
      <c r="AF65" s="37">
        <v>21</v>
      </c>
      <c r="AG65" s="37">
        <v>22</v>
      </c>
      <c r="AH65" s="37">
        <v>23</v>
      </c>
      <c r="AI65" s="37">
        <v>24</v>
      </c>
      <c r="AJ65" s="37">
        <v>25</v>
      </c>
      <c r="AK65" s="37">
        <v>26</v>
      </c>
      <c r="AL65" s="37">
        <v>27</v>
      </c>
      <c r="AM65" s="37">
        <v>28</v>
      </c>
      <c r="AN65" s="37">
        <v>29</v>
      </c>
      <c r="AO65" s="37">
        <v>30</v>
      </c>
      <c r="AP65" s="37">
        <v>31</v>
      </c>
      <c r="AV65" s="46">
        <f t="shared" si="1"/>
        <v>0.32258064516129031</v>
      </c>
      <c r="AX65" s="99">
        <f>8/29</f>
        <v>0.27586206896551724</v>
      </c>
      <c r="AY65" s="99"/>
      <c r="AZ65" s="99"/>
      <c r="BA65" s="49" t="s">
        <v>89</v>
      </c>
    </row>
    <row r="66" spans="4:53" ht="17.100000000000001" customHeight="1" x14ac:dyDescent="0.4">
      <c r="AX66" s="99">
        <f>8/28</f>
        <v>0.2857142857142857</v>
      </c>
      <c r="AY66" s="99"/>
      <c r="AZ66" s="99"/>
      <c r="BA66" s="49" t="s">
        <v>90</v>
      </c>
    </row>
    <row r="67" spans="4:53" ht="17.100000000000001" customHeight="1" x14ac:dyDescent="0.4">
      <c r="D67" s="1">
        <v>8</v>
      </c>
      <c r="F67" s="37">
        <v>1</v>
      </c>
      <c r="G67" s="37">
        <v>2</v>
      </c>
      <c r="H67" s="37">
        <v>3</v>
      </c>
      <c r="I67" s="37">
        <v>4</v>
      </c>
      <c r="J67" s="37">
        <v>5</v>
      </c>
      <c r="K67" s="37">
        <v>6</v>
      </c>
      <c r="L67" s="37">
        <v>7</v>
      </c>
      <c r="M67" s="37">
        <v>8</v>
      </c>
      <c r="N67" s="37">
        <v>9</v>
      </c>
      <c r="O67" s="37">
        <v>10</v>
      </c>
      <c r="P67" s="37">
        <v>11</v>
      </c>
      <c r="Q67" s="37">
        <v>12</v>
      </c>
      <c r="R67" s="37">
        <v>13</v>
      </c>
      <c r="S67" s="37">
        <v>14</v>
      </c>
      <c r="T67" s="37">
        <v>15</v>
      </c>
      <c r="U67" s="37">
        <v>16</v>
      </c>
      <c r="V67" s="37">
        <v>17</v>
      </c>
      <c r="W67" s="37">
        <v>18</v>
      </c>
      <c r="X67" s="37">
        <v>19</v>
      </c>
      <c r="Y67" s="37">
        <v>20</v>
      </c>
      <c r="Z67" s="37">
        <v>21</v>
      </c>
      <c r="AA67" s="37">
        <v>22</v>
      </c>
      <c r="AB67" s="37">
        <v>23</v>
      </c>
      <c r="AC67" s="37">
        <v>24</v>
      </c>
      <c r="AD67" s="37">
        <v>25</v>
      </c>
      <c r="AE67" s="37">
        <v>26</v>
      </c>
      <c r="AF67" s="37">
        <v>27</v>
      </c>
      <c r="AG67" s="37">
        <v>28</v>
      </c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V67" s="47">
        <f t="shared" si="1"/>
        <v>0.25806451612903225</v>
      </c>
    </row>
    <row r="68" spans="4:53" ht="17.100000000000001" customHeight="1" x14ac:dyDescent="0.4">
      <c r="D68" s="1">
        <v>8</v>
      </c>
      <c r="F68" s="37"/>
      <c r="G68" s="37">
        <v>1</v>
      </c>
      <c r="H68" s="37">
        <v>2</v>
      </c>
      <c r="I68" s="37">
        <v>3</v>
      </c>
      <c r="J68" s="37">
        <v>4</v>
      </c>
      <c r="K68" s="37">
        <v>5</v>
      </c>
      <c r="L68" s="37">
        <v>6</v>
      </c>
      <c r="M68" s="37">
        <v>7</v>
      </c>
      <c r="N68" s="37">
        <v>8</v>
      </c>
      <c r="O68" s="37">
        <v>9</v>
      </c>
      <c r="P68" s="37">
        <v>10</v>
      </c>
      <c r="Q68" s="37">
        <v>11</v>
      </c>
      <c r="R68" s="37">
        <v>12</v>
      </c>
      <c r="S68" s="37">
        <v>13</v>
      </c>
      <c r="T68" s="37">
        <v>14</v>
      </c>
      <c r="U68" s="37">
        <v>15</v>
      </c>
      <c r="V68" s="37">
        <v>16</v>
      </c>
      <c r="W68" s="37">
        <v>17</v>
      </c>
      <c r="X68" s="37">
        <v>18</v>
      </c>
      <c r="Y68" s="37">
        <v>19</v>
      </c>
      <c r="Z68" s="37">
        <v>20</v>
      </c>
      <c r="AA68" s="37">
        <v>21</v>
      </c>
      <c r="AB68" s="37">
        <v>22</v>
      </c>
      <c r="AC68" s="37">
        <v>23</v>
      </c>
      <c r="AD68" s="37">
        <v>24</v>
      </c>
      <c r="AE68" s="37">
        <v>25</v>
      </c>
      <c r="AF68" s="37">
        <v>26</v>
      </c>
      <c r="AG68" s="37">
        <v>27</v>
      </c>
      <c r="AH68" s="37">
        <v>28</v>
      </c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V68" s="47">
        <f t="shared" si="1"/>
        <v>0.25806451612903225</v>
      </c>
      <c r="AX68" s="99">
        <f>9/31</f>
        <v>0.29032258064516131</v>
      </c>
      <c r="AY68" s="99"/>
      <c r="AZ68" s="99"/>
      <c r="BA68" s="49" t="s">
        <v>91</v>
      </c>
    </row>
    <row r="69" spans="4:53" ht="17.100000000000001" customHeight="1" x14ac:dyDescent="0.4">
      <c r="D69" s="1">
        <v>8</v>
      </c>
      <c r="F69" s="37"/>
      <c r="G69" s="37"/>
      <c r="H69" s="37">
        <v>1</v>
      </c>
      <c r="I69" s="37">
        <v>2</v>
      </c>
      <c r="J69" s="37">
        <v>3</v>
      </c>
      <c r="K69" s="37">
        <v>4</v>
      </c>
      <c r="L69" s="37">
        <v>5</v>
      </c>
      <c r="M69" s="37">
        <v>6</v>
      </c>
      <c r="N69" s="37">
        <v>7</v>
      </c>
      <c r="O69" s="37">
        <v>8</v>
      </c>
      <c r="P69" s="37">
        <v>9</v>
      </c>
      <c r="Q69" s="37">
        <v>10</v>
      </c>
      <c r="R69" s="37">
        <v>11</v>
      </c>
      <c r="S69" s="37">
        <v>12</v>
      </c>
      <c r="T69" s="37">
        <v>13</v>
      </c>
      <c r="U69" s="37">
        <v>14</v>
      </c>
      <c r="V69" s="37">
        <v>15</v>
      </c>
      <c r="W69" s="37">
        <v>16</v>
      </c>
      <c r="X69" s="37">
        <v>17</v>
      </c>
      <c r="Y69" s="37">
        <v>18</v>
      </c>
      <c r="Z69" s="37">
        <v>19</v>
      </c>
      <c r="AA69" s="37">
        <v>20</v>
      </c>
      <c r="AB69" s="37">
        <v>21</v>
      </c>
      <c r="AC69" s="37">
        <v>22</v>
      </c>
      <c r="AD69" s="37">
        <v>23</v>
      </c>
      <c r="AE69" s="37">
        <v>24</v>
      </c>
      <c r="AF69" s="37">
        <v>25</v>
      </c>
      <c r="AG69" s="37">
        <v>26</v>
      </c>
      <c r="AH69" s="37">
        <v>27</v>
      </c>
      <c r="AI69" s="37">
        <v>28</v>
      </c>
      <c r="AJ69" s="37"/>
      <c r="AK69" s="37"/>
      <c r="AL69" s="37"/>
      <c r="AM69" s="37"/>
      <c r="AN69" s="37"/>
      <c r="AO69" s="37"/>
      <c r="AP69" s="37"/>
      <c r="AQ69" s="37"/>
      <c r="AR69" s="37"/>
      <c r="AV69" s="47">
        <f t="shared" si="1"/>
        <v>0.25806451612903225</v>
      </c>
      <c r="AX69" s="99">
        <f>9/30</f>
        <v>0.3</v>
      </c>
      <c r="AY69" s="99"/>
      <c r="AZ69" s="99"/>
      <c r="BA69" s="49" t="s">
        <v>92</v>
      </c>
    </row>
    <row r="70" spans="4:53" ht="17.100000000000001" customHeight="1" x14ac:dyDescent="0.4">
      <c r="D70" s="1">
        <v>8</v>
      </c>
      <c r="F70" s="37"/>
      <c r="G70" s="37"/>
      <c r="H70" s="37"/>
      <c r="I70" s="37">
        <v>1</v>
      </c>
      <c r="J70" s="37">
        <v>2</v>
      </c>
      <c r="K70" s="37">
        <v>3</v>
      </c>
      <c r="L70" s="37">
        <v>4</v>
      </c>
      <c r="M70" s="37">
        <v>5</v>
      </c>
      <c r="N70" s="37">
        <v>6</v>
      </c>
      <c r="O70" s="37">
        <v>7</v>
      </c>
      <c r="P70" s="37">
        <v>8</v>
      </c>
      <c r="Q70" s="37">
        <v>9</v>
      </c>
      <c r="R70" s="37">
        <v>10</v>
      </c>
      <c r="S70" s="37">
        <v>11</v>
      </c>
      <c r="T70" s="37">
        <v>12</v>
      </c>
      <c r="U70" s="37">
        <v>13</v>
      </c>
      <c r="V70" s="37">
        <v>14</v>
      </c>
      <c r="W70" s="37">
        <v>15</v>
      </c>
      <c r="X70" s="37">
        <v>16</v>
      </c>
      <c r="Y70" s="37">
        <v>17</v>
      </c>
      <c r="Z70" s="37">
        <v>18</v>
      </c>
      <c r="AA70" s="37">
        <v>19</v>
      </c>
      <c r="AB70" s="37">
        <v>20</v>
      </c>
      <c r="AC70" s="37">
        <v>21</v>
      </c>
      <c r="AD70" s="37">
        <v>22</v>
      </c>
      <c r="AE70" s="37">
        <v>23</v>
      </c>
      <c r="AF70" s="37">
        <v>24</v>
      </c>
      <c r="AG70" s="37">
        <v>25</v>
      </c>
      <c r="AH70" s="37">
        <v>26</v>
      </c>
      <c r="AI70" s="37">
        <v>27</v>
      </c>
      <c r="AJ70" s="37">
        <v>28</v>
      </c>
      <c r="AK70" s="37"/>
      <c r="AL70" s="37"/>
      <c r="AM70" s="37"/>
      <c r="AN70" s="37"/>
      <c r="AO70" s="37"/>
      <c r="AP70" s="37"/>
      <c r="AQ70" s="37"/>
      <c r="AR70" s="37"/>
      <c r="AV70" s="47">
        <f t="shared" si="1"/>
        <v>0.25806451612903225</v>
      </c>
      <c r="AX70" s="99">
        <f>9/29</f>
        <v>0.31034482758620691</v>
      </c>
      <c r="AY70" s="99"/>
      <c r="AZ70" s="99"/>
      <c r="BA70" s="49" t="s">
        <v>93</v>
      </c>
    </row>
    <row r="71" spans="4:53" ht="17.100000000000001" customHeight="1" x14ac:dyDescent="0.4">
      <c r="D71" s="1">
        <v>8</v>
      </c>
      <c r="F71" s="37"/>
      <c r="G71" s="37"/>
      <c r="H71" s="37"/>
      <c r="I71" s="37"/>
      <c r="J71" s="37">
        <v>1</v>
      </c>
      <c r="K71" s="37">
        <v>2</v>
      </c>
      <c r="L71" s="37">
        <v>3</v>
      </c>
      <c r="M71" s="37">
        <v>4</v>
      </c>
      <c r="N71" s="37">
        <v>5</v>
      </c>
      <c r="O71" s="37">
        <v>6</v>
      </c>
      <c r="P71" s="37">
        <v>7</v>
      </c>
      <c r="Q71" s="37">
        <v>8</v>
      </c>
      <c r="R71" s="37">
        <v>9</v>
      </c>
      <c r="S71" s="37">
        <v>10</v>
      </c>
      <c r="T71" s="37">
        <v>11</v>
      </c>
      <c r="U71" s="37">
        <v>12</v>
      </c>
      <c r="V71" s="37">
        <v>13</v>
      </c>
      <c r="W71" s="37">
        <v>14</v>
      </c>
      <c r="X71" s="37">
        <v>15</v>
      </c>
      <c r="Y71" s="37">
        <v>16</v>
      </c>
      <c r="Z71" s="37">
        <v>17</v>
      </c>
      <c r="AA71" s="37">
        <v>18</v>
      </c>
      <c r="AB71" s="37">
        <v>19</v>
      </c>
      <c r="AC71" s="37">
        <v>20</v>
      </c>
      <c r="AD71" s="37">
        <v>21</v>
      </c>
      <c r="AE71" s="37">
        <v>22</v>
      </c>
      <c r="AF71" s="37">
        <v>23</v>
      </c>
      <c r="AG71" s="37">
        <v>24</v>
      </c>
      <c r="AH71" s="37">
        <v>25</v>
      </c>
      <c r="AI71" s="37">
        <v>26</v>
      </c>
      <c r="AJ71" s="37">
        <v>27</v>
      </c>
      <c r="AK71" s="37">
        <v>28</v>
      </c>
      <c r="AL71" s="37"/>
      <c r="AM71" s="37"/>
      <c r="AN71" s="37"/>
      <c r="AO71" s="37"/>
      <c r="AP71" s="37"/>
      <c r="AQ71" s="37"/>
      <c r="AR71" s="37"/>
      <c r="AV71" s="47">
        <f t="shared" si="1"/>
        <v>0.25806451612903225</v>
      </c>
      <c r="AX71" s="99">
        <f>9/28</f>
        <v>0.32142857142857145</v>
      </c>
      <c r="AY71" s="99"/>
      <c r="AZ71" s="99"/>
      <c r="BA71" s="49" t="s">
        <v>94</v>
      </c>
    </row>
    <row r="72" spans="4:53" ht="17.100000000000001" customHeight="1" x14ac:dyDescent="0.4">
      <c r="D72" s="1">
        <v>8</v>
      </c>
      <c r="F72" s="37"/>
      <c r="G72" s="37"/>
      <c r="H72" s="37"/>
      <c r="I72" s="37"/>
      <c r="J72" s="37"/>
      <c r="K72" s="37">
        <v>1</v>
      </c>
      <c r="L72" s="37">
        <v>2</v>
      </c>
      <c r="M72" s="37">
        <v>3</v>
      </c>
      <c r="N72" s="37">
        <v>4</v>
      </c>
      <c r="O72" s="37">
        <v>5</v>
      </c>
      <c r="P72" s="37">
        <v>6</v>
      </c>
      <c r="Q72" s="37">
        <v>7</v>
      </c>
      <c r="R72" s="37">
        <v>8</v>
      </c>
      <c r="S72" s="37">
        <v>9</v>
      </c>
      <c r="T72" s="37">
        <v>10</v>
      </c>
      <c r="U72" s="37">
        <v>11</v>
      </c>
      <c r="V72" s="37">
        <v>12</v>
      </c>
      <c r="W72" s="37">
        <v>13</v>
      </c>
      <c r="X72" s="37">
        <v>14</v>
      </c>
      <c r="Y72" s="37">
        <v>15</v>
      </c>
      <c r="Z72" s="37">
        <v>16</v>
      </c>
      <c r="AA72" s="37">
        <v>17</v>
      </c>
      <c r="AB72" s="37">
        <v>18</v>
      </c>
      <c r="AC72" s="37">
        <v>19</v>
      </c>
      <c r="AD72" s="37">
        <v>20</v>
      </c>
      <c r="AE72" s="37">
        <v>21</v>
      </c>
      <c r="AF72" s="37">
        <v>22</v>
      </c>
      <c r="AG72" s="37">
        <v>23</v>
      </c>
      <c r="AH72" s="37">
        <v>24</v>
      </c>
      <c r="AI72" s="37">
        <v>25</v>
      </c>
      <c r="AJ72" s="37">
        <v>26</v>
      </c>
      <c r="AK72" s="37">
        <v>27</v>
      </c>
      <c r="AL72" s="37">
        <v>28</v>
      </c>
      <c r="AM72" s="37"/>
      <c r="AN72" s="37"/>
      <c r="AO72" s="37"/>
      <c r="AP72" s="37"/>
      <c r="AQ72" s="37"/>
      <c r="AR72" s="37"/>
      <c r="AV72" s="47">
        <f t="shared" si="1"/>
        <v>0.25806451612903225</v>
      </c>
    </row>
    <row r="73" spans="4:53" ht="17.100000000000001" customHeight="1" x14ac:dyDescent="0.4">
      <c r="D73" s="1">
        <v>8</v>
      </c>
      <c r="F73" s="37"/>
      <c r="G73" s="37"/>
      <c r="H73" s="37"/>
      <c r="I73" s="37"/>
      <c r="J73" s="37"/>
      <c r="K73" s="37"/>
      <c r="L73" s="37">
        <v>1</v>
      </c>
      <c r="M73" s="37">
        <v>2</v>
      </c>
      <c r="N73" s="37">
        <v>3</v>
      </c>
      <c r="O73" s="37">
        <v>4</v>
      </c>
      <c r="P73" s="37">
        <v>5</v>
      </c>
      <c r="Q73" s="37">
        <v>6</v>
      </c>
      <c r="R73" s="37">
        <v>7</v>
      </c>
      <c r="S73" s="37">
        <v>8</v>
      </c>
      <c r="T73" s="37">
        <v>9</v>
      </c>
      <c r="U73" s="37">
        <v>10</v>
      </c>
      <c r="V73" s="37">
        <v>11</v>
      </c>
      <c r="W73" s="37">
        <v>12</v>
      </c>
      <c r="X73" s="37">
        <v>13</v>
      </c>
      <c r="Y73" s="37">
        <v>14</v>
      </c>
      <c r="Z73" s="37">
        <v>15</v>
      </c>
      <c r="AA73" s="37">
        <v>16</v>
      </c>
      <c r="AB73" s="37">
        <v>17</v>
      </c>
      <c r="AC73" s="37">
        <v>18</v>
      </c>
      <c r="AD73" s="37">
        <v>19</v>
      </c>
      <c r="AE73" s="37">
        <v>20</v>
      </c>
      <c r="AF73" s="37">
        <v>21</v>
      </c>
      <c r="AG73" s="37">
        <v>22</v>
      </c>
      <c r="AH73" s="37">
        <v>23</v>
      </c>
      <c r="AI73" s="37">
        <v>24</v>
      </c>
      <c r="AJ73" s="37">
        <v>25</v>
      </c>
      <c r="AK73" s="37">
        <v>26</v>
      </c>
      <c r="AL73" s="37">
        <v>27</v>
      </c>
      <c r="AM73" s="37">
        <v>28</v>
      </c>
      <c r="AN73" s="37"/>
      <c r="AO73" s="37"/>
      <c r="AP73" s="37"/>
      <c r="AQ73" s="37"/>
      <c r="AR73" s="37"/>
      <c r="AV73" s="47">
        <f t="shared" si="1"/>
        <v>0.25806451612903225</v>
      </c>
    </row>
    <row r="74" spans="4:53" ht="17.100000000000001" customHeight="1" x14ac:dyDescent="0.4">
      <c r="AV74" s="46"/>
    </row>
    <row r="75" spans="4:53" ht="17.100000000000001" customHeight="1" x14ac:dyDescent="0.4"/>
    <row r="76" spans="4:53" ht="17.100000000000001" customHeight="1" x14ac:dyDescent="0.4"/>
    <row r="77" spans="4:53" ht="17.100000000000001" customHeight="1" x14ac:dyDescent="0.4"/>
    <row r="78" spans="4:53" ht="17.100000000000001" customHeight="1" x14ac:dyDescent="0.4"/>
    <row r="79" spans="4:53" ht="17.100000000000001" customHeight="1" x14ac:dyDescent="0.4"/>
    <row r="80" spans="4:53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  <row r="195" ht="17.100000000000001" customHeight="1" x14ac:dyDescent="0.4"/>
    <row r="196" ht="17.100000000000001" customHeight="1" x14ac:dyDescent="0.4"/>
    <row r="197" ht="17.100000000000001" customHeight="1" x14ac:dyDescent="0.4"/>
    <row r="198" ht="17.100000000000001" customHeight="1" x14ac:dyDescent="0.4"/>
    <row r="199" ht="17.100000000000001" customHeight="1" x14ac:dyDescent="0.4"/>
    <row r="200" ht="17.100000000000001" customHeight="1" x14ac:dyDescent="0.4"/>
    <row r="201" ht="17.100000000000001" customHeight="1" x14ac:dyDescent="0.4"/>
    <row r="202" ht="17.100000000000001" customHeight="1" x14ac:dyDescent="0.4"/>
    <row r="203" ht="17.100000000000001" customHeight="1" x14ac:dyDescent="0.4"/>
    <row r="204" ht="17.100000000000001" customHeight="1" x14ac:dyDescent="0.4"/>
    <row r="205" ht="17.100000000000001" customHeight="1" x14ac:dyDescent="0.4"/>
    <row r="206" ht="17.100000000000001" customHeight="1" x14ac:dyDescent="0.4"/>
    <row r="207" ht="17.100000000000001" customHeight="1" x14ac:dyDescent="0.4"/>
    <row r="208" ht="17.100000000000001" customHeight="1" x14ac:dyDescent="0.4"/>
    <row r="209" ht="17.100000000000001" customHeight="1" x14ac:dyDescent="0.4"/>
    <row r="210" ht="17.100000000000001" customHeight="1" x14ac:dyDescent="0.4"/>
    <row r="211" ht="17.100000000000001" customHeight="1" x14ac:dyDescent="0.4"/>
    <row r="212" ht="17.100000000000001" customHeight="1" x14ac:dyDescent="0.4"/>
    <row r="213" ht="17.100000000000001" customHeight="1" x14ac:dyDescent="0.4"/>
    <row r="214" ht="17.100000000000001" customHeight="1" x14ac:dyDescent="0.4"/>
    <row r="215" ht="17.100000000000001" customHeight="1" x14ac:dyDescent="0.4"/>
    <row r="216" ht="17.100000000000001" customHeight="1" x14ac:dyDescent="0.4"/>
    <row r="217" ht="17.100000000000001" customHeight="1" x14ac:dyDescent="0.4"/>
    <row r="218" ht="17.100000000000001" customHeight="1" x14ac:dyDescent="0.4"/>
    <row r="219" ht="17.100000000000001" customHeight="1" x14ac:dyDescent="0.4"/>
    <row r="220" ht="17.100000000000001" customHeight="1" x14ac:dyDescent="0.4"/>
    <row r="221" ht="17.100000000000001" customHeight="1" x14ac:dyDescent="0.4"/>
    <row r="222" ht="17.100000000000001" customHeight="1" x14ac:dyDescent="0.4"/>
    <row r="223" ht="17.100000000000001" customHeight="1" x14ac:dyDescent="0.4"/>
    <row r="224" ht="17.100000000000001" customHeight="1" x14ac:dyDescent="0.4"/>
    <row r="225" ht="17.100000000000001" customHeight="1" x14ac:dyDescent="0.4"/>
    <row r="226" ht="17.100000000000001" customHeight="1" x14ac:dyDescent="0.4"/>
    <row r="227" ht="17.100000000000001" customHeight="1" x14ac:dyDescent="0.4"/>
    <row r="228" ht="17.100000000000001" customHeight="1" x14ac:dyDescent="0.4"/>
    <row r="229" ht="17.100000000000001" customHeight="1" x14ac:dyDescent="0.4"/>
    <row r="230" ht="17.100000000000001" customHeight="1" x14ac:dyDescent="0.4"/>
    <row r="231" ht="17.100000000000001" customHeight="1" x14ac:dyDescent="0.4"/>
    <row r="232" ht="17.100000000000001" customHeight="1" x14ac:dyDescent="0.4"/>
    <row r="233" ht="17.100000000000001" customHeight="1" x14ac:dyDescent="0.4"/>
    <row r="234" ht="17.100000000000001" customHeight="1" x14ac:dyDescent="0.4"/>
    <row r="235" ht="17.100000000000001" customHeight="1" x14ac:dyDescent="0.4"/>
    <row r="236" ht="17.100000000000001" customHeight="1" x14ac:dyDescent="0.4"/>
    <row r="237" ht="17.100000000000001" customHeight="1" x14ac:dyDescent="0.4"/>
    <row r="238" ht="17.100000000000001" customHeight="1" x14ac:dyDescent="0.4"/>
    <row r="239" ht="17.100000000000001" customHeight="1" x14ac:dyDescent="0.4"/>
    <row r="240" ht="17.100000000000001" customHeight="1" x14ac:dyDescent="0.4"/>
    <row r="241" ht="17.100000000000001" customHeight="1" x14ac:dyDescent="0.4"/>
    <row r="242" ht="17.100000000000001" customHeight="1" x14ac:dyDescent="0.4"/>
    <row r="243" ht="17.100000000000001" customHeight="1" x14ac:dyDescent="0.4"/>
    <row r="244" ht="17.100000000000001" customHeight="1" x14ac:dyDescent="0.4"/>
    <row r="245" ht="17.100000000000001" customHeight="1" x14ac:dyDescent="0.4"/>
    <row r="246" ht="17.100000000000001" customHeight="1" x14ac:dyDescent="0.4"/>
    <row r="247" ht="17.100000000000001" customHeight="1" x14ac:dyDescent="0.4"/>
    <row r="248" ht="17.100000000000001" customHeight="1" x14ac:dyDescent="0.4"/>
    <row r="249" ht="17.100000000000001" customHeight="1" x14ac:dyDescent="0.4"/>
    <row r="250" ht="17.100000000000001" customHeight="1" x14ac:dyDescent="0.4"/>
    <row r="251" ht="17.100000000000001" customHeight="1" x14ac:dyDescent="0.4"/>
    <row r="252" ht="17.100000000000001" customHeight="1" x14ac:dyDescent="0.4"/>
    <row r="253" ht="17.100000000000001" customHeight="1" x14ac:dyDescent="0.4"/>
    <row r="254" ht="17.100000000000001" customHeight="1" x14ac:dyDescent="0.4"/>
    <row r="255" ht="17.100000000000001" customHeight="1" x14ac:dyDescent="0.4"/>
    <row r="256" ht="17.100000000000001" customHeight="1" x14ac:dyDescent="0.4"/>
    <row r="257" ht="17.100000000000001" customHeight="1" x14ac:dyDescent="0.4"/>
    <row r="258" ht="17.100000000000001" customHeight="1" x14ac:dyDescent="0.4"/>
    <row r="259" ht="17.100000000000001" customHeight="1" x14ac:dyDescent="0.4"/>
    <row r="260" ht="17.100000000000001" customHeight="1" x14ac:dyDescent="0.4"/>
    <row r="261" ht="17.100000000000001" customHeight="1" x14ac:dyDescent="0.4"/>
    <row r="262" ht="17.100000000000001" customHeight="1" x14ac:dyDescent="0.4"/>
    <row r="263" ht="17.100000000000001" customHeight="1" x14ac:dyDescent="0.4"/>
    <row r="264" ht="17.100000000000001" customHeight="1" x14ac:dyDescent="0.4"/>
    <row r="265" ht="17.100000000000001" customHeight="1" x14ac:dyDescent="0.4"/>
    <row r="266" ht="17.100000000000001" customHeight="1" x14ac:dyDescent="0.4"/>
    <row r="267" ht="17.100000000000001" customHeight="1" x14ac:dyDescent="0.4"/>
    <row r="268" ht="17.100000000000001" customHeight="1" x14ac:dyDescent="0.4"/>
    <row r="269" ht="17.100000000000001" customHeight="1" x14ac:dyDescent="0.4"/>
    <row r="270" ht="17.100000000000001" customHeight="1" x14ac:dyDescent="0.4"/>
    <row r="271" ht="17.100000000000001" customHeight="1" x14ac:dyDescent="0.4"/>
    <row r="272" ht="17.100000000000001" customHeight="1" x14ac:dyDescent="0.4"/>
    <row r="273" ht="17.100000000000001" customHeight="1" x14ac:dyDescent="0.4"/>
    <row r="274" ht="17.100000000000001" customHeight="1" x14ac:dyDescent="0.4"/>
    <row r="275" ht="17.100000000000001" customHeight="1" x14ac:dyDescent="0.4"/>
    <row r="276" ht="17.100000000000001" customHeight="1" x14ac:dyDescent="0.4"/>
    <row r="277" ht="17.100000000000001" customHeight="1" x14ac:dyDescent="0.4"/>
    <row r="278" ht="17.100000000000001" customHeight="1" x14ac:dyDescent="0.4"/>
    <row r="279" ht="17.100000000000001" customHeight="1" x14ac:dyDescent="0.4"/>
    <row r="280" ht="17.100000000000001" customHeight="1" x14ac:dyDescent="0.4"/>
    <row r="281" ht="17.100000000000001" customHeight="1" x14ac:dyDescent="0.4"/>
    <row r="282" ht="17.100000000000001" customHeight="1" x14ac:dyDescent="0.4"/>
    <row r="283" ht="17.100000000000001" customHeight="1" x14ac:dyDescent="0.4"/>
    <row r="284" ht="17.100000000000001" customHeight="1" x14ac:dyDescent="0.4"/>
    <row r="285" ht="17.100000000000001" customHeight="1" x14ac:dyDescent="0.4"/>
    <row r="286" ht="17.100000000000001" customHeight="1" x14ac:dyDescent="0.4"/>
    <row r="287" ht="17.100000000000001" customHeight="1" x14ac:dyDescent="0.4"/>
    <row r="288" ht="17.100000000000001" customHeight="1" x14ac:dyDescent="0.4"/>
    <row r="289" ht="17.100000000000001" customHeight="1" x14ac:dyDescent="0.4"/>
    <row r="290" ht="17.100000000000001" customHeight="1" x14ac:dyDescent="0.4"/>
    <row r="291" ht="17.100000000000001" customHeight="1" x14ac:dyDescent="0.4"/>
    <row r="292" ht="17.100000000000001" customHeight="1" x14ac:dyDescent="0.4"/>
    <row r="293" ht="17.100000000000001" customHeight="1" x14ac:dyDescent="0.4"/>
    <row r="294" ht="17.100000000000001" customHeight="1" x14ac:dyDescent="0.4"/>
    <row r="295" ht="17.100000000000001" customHeight="1" x14ac:dyDescent="0.4"/>
    <row r="296" ht="17.100000000000001" customHeight="1" x14ac:dyDescent="0.4"/>
    <row r="297" ht="17.100000000000001" customHeight="1" x14ac:dyDescent="0.4"/>
    <row r="298" ht="17.100000000000001" customHeight="1" x14ac:dyDescent="0.4"/>
    <row r="299" ht="17.100000000000001" customHeight="1" x14ac:dyDescent="0.4"/>
    <row r="300" ht="17.100000000000001" customHeight="1" x14ac:dyDescent="0.4"/>
    <row r="301" ht="17.100000000000001" customHeight="1" x14ac:dyDescent="0.4"/>
    <row r="302" ht="17.100000000000001" customHeight="1" x14ac:dyDescent="0.4"/>
    <row r="303" ht="17.100000000000001" customHeight="1" x14ac:dyDescent="0.4"/>
    <row r="304" ht="17.100000000000001" customHeight="1" x14ac:dyDescent="0.4"/>
    <row r="305" ht="17.100000000000001" customHeight="1" x14ac:dyDescent="0.4"/>
    <row r="306" ht="17.100000000000001" customHeight="1" x14ac:dyDescent="0.4"/>
    <row r="307" ht="17.100000000000001" customHeight="1" x14ac:dyDescent="0.4"/>
    <row r="308" ht="17.100000000000001" customHeight="1" x14ac:dyDescent="0.4"/>
    <row r="309" ht="17.100000000000001" customHeight="1" x14ac:dyDescent="0.4"/>
    <row r="310" ht="17.100000000000001" customHeight="1" x14ac:dyDescent="0.4"/>
    <row r="311" ht="17.100000000000001" customHeight="1" x14ac:dyDescent="0.4"/>
    <row r="312" ht="17.100000000000001" customHeight="1" x14ac:dyDescent="0.4"/>
    <row r="313" ht="17.100000000000001" customHeight="1" x14ac:dyDescent="0.4"/>
    <row r="314" ht="17.100000000000001" customHeight="1" x14ac:dyDescent="0.4"/>
    <row r="315" ht="17.100000000000001" customHeight="1" x14ac:dyDescent="0.4"/>
    <row r="316" ht="17.100000000000001" customHeight="1" x14ac:dyDescent="0.4"/>
    <row r="317" ht="17.100000000000001" customHeight="1" x14ac:dyDescent="0.4"/>
    <row r="318" ht="17.100000000000001" customHeight="1" x14ac:dyDescent="0.4"/>
    <row r="319" ht="17.100000000000001" customHeight="1" x14ac:dyDescent="0.4"/>
    <row r="320" ht="17.100000000000001" customHeight="1" x14ac:dyDescent="0.4"/>
    <row r="321" ht="17.100000000000001" customHeight="1" x14ac:dyDescent="0.4"/>
    <row r="322" ht="17.100000000000001" customHeight="1" x14ac:dyDescent="0.4"/>
    <row r="323" ht="17.100000000000001" customHeight="1" x14ac:dyDescent="0.4"/>
    <row r="324" ht="17.100000000000001" customHeight="1" x14ac:dyDescent="0.4"/>
    <row r="325" ht="17.100000000000001" customHeight="1" x14ac:dyDescent="0.4"/>
    <row r="326" ht="17.100000000000001" customHeight="1" x14ac:dyDescent="0.4"/>
    <row r="327" ht="17.100000000000001" customHeight="1" x14ac:dyDescent="0.4"/>
    <row r="328" ht="17.100000000000001" customHeight="1" x14ac:dyDescent="0.4"/>
    <row r="329" ht="17.100000000000001" customHeight="1" x14ac:dyDescent="0.4"/>
    <row r="330" ht="17.100000000000001" customHeight="1" x14ac:dyDescent="0.4"/>
    <row r="331" ht="17.100000000000001" customHeight="1" x14ac:dyDescent="0.4"/>
    <row r="332" ht="17.100000000000001" customHeight="1" x14ac:dyDescent="0.4"/>
    <row r="333" ht="17.100000000000001" customHeight="1" x14ac:dyDescent="0.4"/>
    <row r="334" ht="17.100000000000001" customHeight="1" x14ac:dyDescent="0.4"/>
    <row r="335" ht="17.100000000000001" customHeight="1" x14ac:dyDescent="0.4"/>
    <row r="336" ht="17.100000000000001" customHeight="1" x14ac:dyDescent="0.4"/>
    <row r="337" ht="17.100000000000001" customHeight="1" x14ac:dyDescent="0.4"/>
    <row r="338" ht="17.100000000000001" customHeight="1" x14ac:dyDescent="0.4"/>
    <row r="339" ht="17.100000000000001" customHeight="1" x14ac:dyDescent="0.4"/>
    <row r="340" ht="17.100000000000001" customHeight="1" x14ac:dyDescent="0.4"/>
    <row r="341" ht="17.100000000000001" customHeight="1" x14ac:dyDescent="0.4"/>
    <row r="342" ht="17.100000000000001" customHeight="1" x14ac:dyDescent="0.4"/>
    <row r="343" ht="17.100000000000001" customHeight="1" x14ac:dyDescent="0.4"/>
    <row r="344" ht="17.100000000000001" customHeight="1" x14ac:dyDescent="0.4"/>
    <row r="345" ht="17.100000000000001" customHeight="1" x14ac:dyDescent="0.4"/>
    <row r="346" ht="17.100000000000001" customHeight="1" x14ac:dyDescent="0.4"/>
    <row r="347" ht="17.100000000000001" customHeight="1" x14ac:dyDescent="0.4"/>
    <row r="348" ht="17.100000000000001" customHeight="1" x14ac:dyDescent="0.4"/>
    <row r="349" ht="17.100000000000001" customHeight="1" x14ac:dyDescent="0.4"/>
    <row r="350" ht="17.100000000000001" customHeight="1" x14ac:dyDescent="0.4"/>
    <row r="351" ht="17.100000000000001" customHeight="1" x14ac:dyDescent="0.4"/>
    <row r="352" ht="17.100000000000001" customHeight="1" x14ac:dyDescent="0.4"/>
    <row r="353" ht="17.100000000000001" customHeight="1" x14ac:dyDescent="0.4"/>
    <row r="354" ht="17.100000000000001" customHeight="1" x14ac:dyDescent="0.4"/>
    <row r="355" ht="17.100000000000001" customHeight="1" x14ac:dyDescent="0.4"/>
    <row r="356" ht="17.100000000000001" customHeight="1" x14ac:dyDescent="0.4"/>
    <row r="357" ht="17.100000000000001" customHeight="1" x14ac:dyDescent="0.4"/>
    <row r="358" ht="17.100000000000001" customHeight="1" x14ac:dyDescent="0.4"/>
    <row r="359" ht="17.100000000000001" customHeight="1" x14ac:dyDescent="0.4"/>
    <row r="360" ht="17.100000000000001" customHeight="1" x14ac:dyDescent="0.4"/>
    <row r="361" ht="17.100000000000001" customHeight="1" x14ac:dyDescent="0.4"/>
    <row r="362" ht="17.100000000000001" customHeight="1" x14ac:dyDescent="0.4"/>
    <row r="363" ht="17.100000000000001" customHeight="1" x14ac:dyDescent="0.4"/>
    <row r="364" ht="17.100000000000001" customHeight="1" x14ac:dyDescent="0.4"/>
    <row r="365" ht="17.100000000000001" customHeight="1" x14ac:dyDescent="0.4"/>
    <row r="366" ht="17.100000000000001" customHeight="1" x14ac:dyDescent="0.4"/>
    <row r="367" ht="17.100000000000001" customHeight="1" x14ac:dyDescent="0.4"/>
  </sheetData>
  <mergeCells count="104">
    <mergeCell ref="AX63:AZ63"/>
    <mergeCell ref="AX64:AZ64"/>
    <mergeCell ref="AX65:AZ65"/>
    <mergeCell ref="AX66:AZ66"/>
    <mergeCell ref="AX68:AZ68"/>
    <mergeCell ref="AX69:AZ69"/>
    <mergeCell ref="AX70:AZ70"/>
    <mergeCell ref="AX71:AZ71"/>
    <mergeCell ref="C47:E47"/>
    <mergeCell ref="F47:H47"/>
    <mergeCell ref="J47:K47"/>
    <mergeCell ref="M47:N47"/>
    <mergeCell ref="P47:Q47"/>
    <mergeCell ref="S47:T47"/>
    <mergeCell ref="V47:W47"/>
    <mergeCell ref="Y47:Z47"/>
    <mergeCell ref="AB47:AC47"/>
    <mergeCell ref="AE47:AF47"/>
    <mergeCell ref="AH47:AI47"/>
    <mergeCell ref="AK47:AL47"/>
    <mergeCell ref="C49:E49"/>
    <mergeCell ref="M49:N49"/>
    <mergeCell ref="J49:K49"/>
    <mergeCell ref="F49:H49"/>
    <mergeCell ref="C44:E44"/>
    <mergeCell ref="L39:N39"/>
    <mergeCell ref="L5:N5"/>
    <mergeCell ref="L37:N37"/>
    <mergeCell ref="L38:N38"/>
    <mergeCell ref="C37:E37"/>
    <mergeCell ref="C38:E38"/>
    <mergeCell ref="I5:K5"/>
    <mergeCell ref="I37:K37"/>
    <mergeCell ref="I38:K38"/>
    <mergeCell ref="I39:K39"/>
    <mergeCell ref="F5:H5"/>
    <mergeCell ref="F37:H37"/>
    <mergeCell ref="F38:H38"/>
    <mergeCell ref="F39:H39"/>
    <mergeCell ref="G25:H25"/>
    <mergeCell ref="J12:K12"/>
    <mergeCell ref="C41:E41"/>
    <mergeCell ref="C42:E42"/>
    <mergeCell ref="M44:N44"/>
    <mergeCell ref="J44:K44"/>
    <mergeCell ref="F41:H41"/>
    <mergeCell ref="F42:H42"/>
    <mergeCell ref="F44:H44"/>
    <mergeCell ref="S49:T49"/>
    <mergeCell ref="O5:Q5"/>
    <mergeCell ref="O37:Q37"/>
    <mergeCell ref="O38:Q38"/>
    <mergeCell ref="O39:Q39"/>
    <mergeCell ref="P44:Q44"/>
    <mergeCell ref="P49:Q49"/>
    <mergeCell ref="R5:T5"/>
    <mergeCell ref="R37:T37"/>
    <mergeCell ref="R38:T38"/>
    <mergeCell ref="R39:T39"/>
    <mergeCell ref="S44:T44"/>
    <mergeCell ref="U5:W5"/>
    <mergeCell ref="U37:W37"/>
    <mergeCell ref="U38:W38"/>
    <mergeCell ref="U39:W39"/>
    <mergeCell ref="V44:W44"/>
    <mergeCell ref="V49:W49"/>
    <mergeCell ref="X5:Z5"/>
    <mergeCell ref="X37:Z37"/>
    <mergeCell ref="X38:Z38"/>
    <mergeCell ref="X39:Z39"/>
    <mergeCell ref="Y44:Z44"/>
    <mergeCell ref="AA39:AC39"/>
    <mergeCell ref="AB44:AC44"/>
    <mergeCell ref="AB49:AC49"/>
    <mergeCell ref="AD5:AF5"/>
    <mergeCell ref="AD37:AF37"/>
    <mergeCell ref="AD38:AF38"/>
    <mergeCell ref="AD39:AF39"/>
    <mergeCell ref="AE44:AF44"/>
    <mergeCell ref="Y49:Z49"/>
    <mergeCell ref="AK1:AN1"/>
    <mergeCell ref="A1:B1"/>
    <mergeCell ref="A2:B2"/>
    <mergeCell ref="D2:F2"/>
    <mergeCell ref="H2:J2"/>
    <mergeCell ref="C5:E5"/>
    <mergeCell ref="AK49:AL49"/>
    <mergeCell ref="AG5:AI5"/>
    <mergeCell ref="AG37:AI37"/>
    <mergeCell ref="AG38:AI38"/>
    <mergeCell ref="AG39:AI39"/>
    <mergeCell ref="AH44:AI44"/>
    <mergeCell ref="AH49:AI49"/>
    <mergeCell ref="AJ5:AL5"/>
    <mergeCell ref="AJ37:AL37"/>
    <mergeCell ref="AJ38:AL38"/>
    <mergeCell ref="AJ39:AL39"/>
    <mergeCell ref="AK44:AL44"/>
    <mergeCell ref="AK23:AL23"/>
    <mergeCell ref="AK10:AL10"/>
    <mergeCell ref="AE49:AF49"/>
    <mergeCell ref="AA5:AC5"/>
    <mergeCell ref="AA37:AC37"/>
    <mergeCell ref="AA38:AC38"/>
  </mergeCells>
  <phoneticPr fontId="1"/>
  <pageMargins left="0.31496062992125984" right="0.31496062992125984" top="1.1417322834645669" bottom="0.15748031496062992" header="0.31496062992125984" footer="0.31496062992125984"/>
  <pageSetup paperSize="8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7"/>
  <sheetViews>
    <sheetView zoomScale="85" zoomScaleNormal="85" workbookViewId="0">
      <selection sqref="A1:B1"/>
    </sheetView>
  </sheetViews>
  <sheetFormatPr defaultRowHeight="13.5" x14ac:dyDescent="0.4"/>
  <cols>
    <col min="1" max="147" width="4.625" style="25" customWidth="1"/>
    <col min="148" max="16384" width="9" style="25"/>
  </cols>
  <sheetData>
    <row r="1" spans="1:40" ht="20.25" customHeight="1" thickBot="1" x14ac:dyDescent="0.45">
      <c r="A1" s="74" t="s">
        <v>42</v>
      </c>
      <c r="B1" s="74"/>
      <c r="C1" s="25" t="s">
        <v>43</v>
      </c>
      <c r="D1" s="28"/>
      <c r="E1" s="28" t="s">
        <v>83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5" t="s">
        <v>84</v>
      </c>
      <c r="AA1" s="104" t="s">
        <v>112</v>
      </c>
      <c r="AJ1" s="35">
        <v>10</v>
      </c>
      <c r="AK1" s="72" t="s">
        <v>78</v>
      </c>
      <c r="AL1" s="72"/>
      <c r="AM1" s="72"/>
      <c r="AN1" s="73"/>
    </row>
    <row r="2" spans="1:40" ht="17.100000000000001" customHeight="1" x14ac:dyDescent="0.4">
      <c r="A2" s="75" t="s">
        <v>45</v>
      </c>
      <c r="B2" s="75"/>
      <c r="C2" s="25" t="s">
        <v>43</v>
      </c>
      <c r="D2" s="76" t="s">
        <v>110</v>
      </c>
      <c r="E2" s="76"/>
      <c r="F2" s="76"/>
      <c r="G2" s="26" t="s">
        <v>46</v>
      </c>
      <c r="H2" s="76" t="s">
        <v>111</v>
      </c>
      <c r="I2" s="76"/>
      <c r="J2" s="76"/>
      <c r="K2" s="29"/>
      <c r="L2" s="28"/>
      <c r="M2" s="26"/>
      <c r="N2" s="29"/>
      <c r="O2" s="28"/>
      <c r="P2" s="28"/>
    </row>
    <row r="3" spans="1:40" ht="17.100000000000001" customHeight="1" x14ac:dyDescent="0.4">
      <c r="S3" s="5" t="s">
        <v>48</v>
      </c>
      <c r="T3" s="37"/>
      <c r="U3" s="37"/>
      <c r="V3" s="37"/>
      <c r="W3" s="37"/>
      <c r="X3" s="6"/>
      <c r="Y3" s="70" t="s">
        <v>109</v>
      </c>
      <c r="Z3" s="71"/>
      <c r="AA3" s="37"/>
      <c r="AB3" s="7"/>
      <c r="AC3" s="5" t="s">
        <v>49</v>
      </c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40" ht="17.100000000000001" customHeight="1" thickBot="1" x14ac:dyDescent="0.45">
      <c r="AC4" s="5" t="s">
        <v>50</v>
      </c>
    </row>
    <row r="5" spans="1:40" ht="17.100000000000001" customHeight="1" x14ac:dyDescent="0.4">
      <c r="C5" s="77" t="s">
        <v>65</v>
      </c>
      <c r="D5" s="78"/>
      <c r="E5" s="79"/>
      <c r="F5" s="78" t="s">
        <v>64</v>
      </c>
      <c r="G5" s="78"/>
      <c r="H5" s="79"/>
      <c r="I5" s="77" t="s">
        <v>47</v>
      </c>
      <c r="J5" s="78"/>
      <c r="K5" s="79"/>
      <c r="L5" s="77" t="s">
        <v>0</v>
      </c>
      <c r="M5" s="78"/>
      <c r="N5" s="79"/>
      <c r="O5" s="81" t="s">
        <v>17</v>
      </c>
      <c r="P5" s="82"/>
      <c r="Q5" s="83"/>
      <c r="R5" s="81" t="s">
        <v>18</v>
      </c>
      <c r="S5" s="82"/>
      <c r="T5" s="83"/>
      <c r="U5" s="81" t="s">
        <v>19</v>
      </c>
      <c r="V5" s="82"/>
      <c r="W5" s="83"/>
      <c r="X5" s="81" t="s">
        <v>20</v>
      </c>
      <c r="Y5" s="82"/>
      <c r="Z5" s="83"/>
      <c r="AA5" s="81" t="s">
        <v>21</v>
      </c>
      <c r="AB5" s="82"/>
      <c r="AC5" s="83"/>
      <c r="AD5" s="81" t="s">
        <v>22</v>
      </c>
      <c r="AE5" s="82"/>
      <c r="AF5" s="83"/>
      <c r="AG5" s="81" t="s">
        <v>23</v>
      </c>
      <c r="AH5" s="82"/>
      <c r="AI5" s="83"/>
      <c r="AJ5" s="81" t="s">
        <v>24</v>
      </c>
      <c r="AK5" s="82"/>
      <c r="AL5" s="83"/>
      <c r="AN5" s="5" t="s">
        <v>51</v>
      </c>
    </row>
    <row r="6" spans="1:40" ht="17.100000000000001" customHeight="1" x14ac:dyDescent="0.4">
      <c r="C6" s="8"/>
      <c r="D6" s="4"/>
      <c r="E6" s="9"/>
      <c r="F6" s="31"/>
      <c r="G6" s="4"/>
      <c r="H6" s="9"/>
      <c r="I6" s="8"/>
      <c r="J6" s="4"/>
      <c r="K6" s="9"/>
      <c r="L6" s="8">
        <v>1</v>
      </c>
      <c r="M6" s="4" t="s">
        <v>68</v>
      </c>
      <c r="N6" s="9" t="s">
        <v>8</v>
      </c>
      <c r="O6" s="13">
        <v>1</v>
      </c>
      <c r="P6" s="2" t="s">
        <v>26</v>
      </c>
      <c r="Q6" s="9" t="s">
        <v>9</v>
      </c>
      <c r="R6" s="10">
        <v>1</v>
      </c>
      <c r="S6" s="36" t="s">
        <v>38</v>
      </c>
      <c r="T6" s="9" t="s">
        <v>8</v>
      </c>
      <c r="U6" s="10">
        <v>1</v>
      </c>
      <c r="V6" s="36" t="s">
        <v>40</v>
      </c>
      <c r="W6" s="9" t="s">
        <v>8</v>
      </c>
      <c r="X6" s="8">
        <v>1</v>
      </c>
      <c r="Y6" s="4" t="s">
        <v>41</v>
      </c>
      <c r="Z6" s="11" t="s">
        <v>8</v>
      </c>
      <c r="AA6" s="8">
        <v>1</v>
      </c>
      <c r="AB6" s="36" t="s">
        <v>38</v>
      </c>
      <c r="AC6" s="11" t="s">
        <v>8</v>
      </c>
      <c r="AD6" s="12">
        <v>1</v>
      </c>
      <c r="AE6" s="3" t="s">
        <v>25</v>
      </c>
      <c r="AF6" s="11" t="s">
        <v>35</v>
      </c>
      <c r="AG6" s="10">
        <v>1</v>
      </c>
      <c r="AH6" s="36" t="s">
        <v>37</v>
      </c>
      <c r="AI6" s="11" t="s">
        <v>8</v>
      </c>
      <c r="AJ6" s="10">
        <v>1</v>
      </c>
      <c r="AK6" s="27" t="s">
        <v>37</v>
      </c>
      <c r="AL6" s="11" t="s">
        <v>8</v>
      </c>
    </row>
    <row r="7" spans="1:40" ht="17.100000000000001" customHeight="1" x14ac:dyDescent="0.4">
      <c r="C7" s="8"/>
      <c r="D7" s="4"/>
      <c r="E7" s="9"/>
      <c r="F7" s="31"/>
      <c r="G7" s="4"/>
      <c r="H7" s="9"/>
      <c r="I7" s="8"/>
      <c r="J7" s="4"/>
      <c r="K7" s="9"/>
      <c r="L7" s="8">
        <v>2</v>
      </c>
      <c r="M7" s="4" t="s">
        <v>40</v>
      </c>
      <c r="N7" s="9" t="s">
        <v>8</v>
      </c>
      <c r="O7" s="8">
        <v>2</v>
      </c>
      <c r="P7" s="4" t="s">
        <v>41</v>
      </c>
      <c r="Q7" s="9" t="s">
        <v>8</v>
      </c>
      <c r="R7" s="10">
        <v>2</v>
      </c>
      <c r="S7" s="36" t="s">
        <v>68</v>
      </c>
      <c r="T7" s="9" t="s">
        <v>8</v>
      </c>
      <c r="U7" s="13">
        <v>2</v>
      </c>
      <c r="V7" s="2" t="s">
        <v>25</v>
      </c>
      <c r="W7" s="9" t="s">
        <v>9</v>
      </c>
      <c r="X7" s="8">
        <v>2</v>
      </c>
      <c r="Y7" s="4" t="s">
        <v>37</v>
      </c>
      <c r="Z7" s="11" t="s">
        <v>8</v>
      </c>
      <c r="AA7" s="8">
        <v>2</v>
      </c>
      <c r="AB7" s="36" t="s">
        <v>68</v>
      </c>
      <c r="AC7" s="11" t="s">
        <v>8</v>
      </c>
      <c r="AD7" s="12">
        <v>2</v>
      </c>
      <c r="AE7" s="3" t="s">
        <v>26</v>
      </c>
      <c r="AF7" s="11" t="s">
        <v>35</v>
      </c>
      <c r="AG7" s="10">
        <v>2</v>
      </c>
      <c r="AH7" s="36" t="s">
        <v>38</v>
      </c>
      <c r="AI7" s="11" t="s">
        <v>8</v>
      </c>
      <c r="AJ7" s="10">
        <v>2</v>
      </c>
      <c r="AK7" s="27" t="s">
        <v>38</v>
      </c>
      <c r="AL7" s="11" t="s">
        <v>8</v>
      </c>
      <c r="AN7" s="5" t="s">
        <v>61</v>
      </c>
    </row>
    <row r="8" spans="1:40" ht="17.100000000000001" customHeight="1" x14ac:dyDescent="0.4">
      <c r="C8" s="8"/>
      <c r="D8" s="4"/>
      <c r="E8" s="9"/>
      <c r="F8" s="31"/>
      <c r="G8" s="4"/>
      <c r="H8" s="9"/>
      <c r="I8" s="8"/>
      <c r="J8" s="4"/>
      <c r="K8" s="9"/>
      <c r="L8" s="13">
        <v>3</v>
      </c>
      <c r="M8" s="2" t="s">
        <v>4</v>
      </c>
      <c r="N8" s="9" t="s">
        <v>9</v>
      </c>
      <c r="O8" s="8">
        <v>3</v>
      </c>
      <c r="P8" s="4" t="s">
        <v>7</v>
      </c>
      <c r="Q8" s="9" t="s">
        <v>8</v>
      </c>
      <c r="R8" s="10">
        <v>3</v>
      </c>
      <c r="S8" s="36" t="s">
        <v>3</v>
      </c>
      <c r="T8" s="9" t="s">
        <v>8</v>
      </c>
      <c r="U8" s="13">
        <v>3</v>
      </c>
      <c r="V8" s="2" t="s">
        <v>5</v>
      </c>
      <c r="W8" s="9" t="s">
        <v>9</v>
      </c>
      <c r="X8" s="13">
        <v>3</v>
      </c>
      <c r="Y8" s="2" t="s">
        <v>1</v>
      </c>
      <c r="Z8" s="11" t="s">
        <v>8</v>
      </c>
      <c r="AA8" s="8">
        <v>3</v>
      </c>
      <c r="AB8" s="36" t="s">
        <v>3</v>
      </c>
      <c r="AC8" s="11" t="s">
        <v>8</v>
      </c>
      <c r="AD8" s="12">
        <v>3</v>
      </c>
      <c r="AE8" s="3" t="s">
        <v>6</v>
      </c>
      <c r="AF8" s="11" t="s">
        <v>35</v>
      </c>
      <c r="AG8" s="10">
        <v>3</v>
      </c>
      <c r="AH8" s="36" t="s">
        <v>2</v>
      </c>
      <c r="AI8" s="11" t="s">
        <v>8</v>
      </c>
      <c r="AJ8" s="10">
        <v>3</v>
      </c>
      <c r="AK8" s="27" t="s">
        <v>2</v>
      </c>
      <c r="AL8" s="11" t="s">
        <v>8</v>
      </c>
      <c r="AN8" s="5" t="s">
        <v>62</v>
      </c>
    </row>
    <row r="9" spans="1:40" ht="17.100000000000001" customHeight="1" x14ac:dyDescent="0.4">
      <c r="C9" s="8"/>
      <c r="D9" s="4"/>
      <c r="E9" s="9"/>
      <c r="F9" s="31"/>
      <c r="G9" s="4"/>
      <c r="H9" s="9"/>
      <c r="I9" s="8"/>
      <c r="J9" s="4"/>
      <c r="K9" s="9"/>
      <c r="L9" s="13">
        <v>4</v>
      </c>
      <c r="M9" s="2" t="s">
        <v>5</v>
      </c>
      <c r="N9" s="9" t="s">
        <v>9</v>
      </c>
      <c r="O9" s="8">
        <v>4</v>
      </c>
      <c r="P9" s="4" t="s">
        <v>1</v>
      </c>
      <c r="Q9" s="9" t="s">
        <v>8</v>
      </c>
      <c r="R9" s="13">
        <v>4</v>
      </c>
      <c r="S9" s="2" t="s">
        <v>4</v>
      </c>
      <c r="T9" s="9" t="s">
        <v>9</v>
      </c>
      <c r="U9" s="8">
        <v>4</v>
      </c>
      <c r="V9" s="36" t="s">
        <v>6</v>
      </c>
      <c r="W9" s="9" t="s">
        <v>8</v>
      </c>
      <c r="X9" s="8">
        <v>4</v>
      </c>
      <c r="Y9" s="4" t="s">
        <v>2</v>
      </c>
      <c r="Z9" s="11" t="s">
        <v>8</v>
      </c>
      <c r="AA9" s="12">
        <v>4</v>
      </c>
      <c r="AB9" s="3" t="s">
        <v>4</v>
      </c>
      <c r="AC9" s="11" t="s">
        <v>36</v>
      </c>
      <c r="AD9" s="8">
        <v>4</v>
      </c>
      <c r="AE9" s="4" t="s">
        <v>7</v>
      </c>
      <c r="AF9" s="11" t="s">
        <v>9</v>
      </c>
      <c r="AG9" s="8">
        <v>4</v>
      </c>
      <c r="AH9" s="36" t="s">
        <v>3</v>
      </c>
      <c r="AI9" s="11" t="s">
        <v>8</v>
      </c>
      <c r="AJ9" s="8">
        <v>4</v>
      </c>
      <c r="AK9" s="27" t="s">
        <v>3</v>
      </c>
      <c r="AL9" s="11" t="s">
        <v>8</v>
      </c>
      <c r="AN9" s="5" t="s">
        <v>52</v>
      </c>
    </row>
    <row r="10" spans="1:40" ht="17.100000000000001" customHeight="1" x14ac:dyDescent="0.4">
      <c r="C10" s="8"/>
      <c r="D10" s="4"/>
      <c r="E10" s="9"/>
      <c r="F10" s="31"/>
      <c r="G10" s="4"/>
      <c r="H10" s="9"/>
      <c r="I10" s="8"/>
      <c r="J10" s="4"/>
      <c r="K10" s="9"/>
      <c r="L10" s="8">
        <v>5</v>
      </c>
      <c r="M10" s="4" t="s">
        <v>6</v>
      </c>
      <c r="N10" s="9" t="s">
        <v>8</v>
      </c>
      <c r="O10" s="8">
        <v>5</v>
      </c>
      <c r="P10" s="4" t="s">
        <v>2</v>
      </c>
      <c r="Q10" s="9" t="s">
        <v>8</v>
      </c>
      <c r="R10" s="13">
        <v>5</v>
      </c>
      <c r="S10" s="2" t="s">
        <v>5</v>
      </c>
      <c r="T10" s="9" t="s">
        <v>9</v>
      </c>
      <c r="U10" s="8">
        <v>5</v>
      </c>
      <c r="V10" s="36" t="s">
        <v>7</v>
      </c>
      <c r="W10" s="9" t="s">
        <v>8</v>
      </c>
      <c r="X10" s="8">
        <v>5</v>
      </c>
      <c r="Y10" s="4" t="s">
        <v>3</v>
      </c>
      <c r="Z10" s="11" t="s">
        <v>8</v>
      </c>
      <c r="AA10" s="13">
        <v>5</v>
      </c>
      <c r="AB10" s="2" t="s">
        <v>5</v>
      </c>
      <c r="AC10" s="11" t="s">
        <v>9</v>
      </c>
      <c r="AD10" s="8">
        <v>5</v>
      </c>
      <c r="AE10" s="4" t="s">
        <v>1</v>
      </c>
      <c r="AF10" s="11" t="s">
        <v>8</v>
      </c>
      <c r="AG10" s="13">
        <v>5</v>
      </c>
      <c r="AH10" s="2" t="s">
        <v>4</v>
      </c>
      <c r="AI10" s="11" t="s">
        <v>9</v>
      </c>
      <c r="AJ10" s="8"/>
      <c r="AK10" s="88" t="s">
        <v>71</v>
      </c>
      <c r="AL10" s="89"/>
      <c r="AN10" s="5" t="s">
        <v>53</v>
      </c>
    </row>
    <row r="11" spans="1:40" ht="17.100000000000001" customHeight="1" x14ac:dyDescent="0.4">
      <c r="C11" s="8"/>
      <c r="D11" s="4"/>
      <c r="E11" s="9"/>
      <c r="F11" s="31"/>
      <c r="G11" s="4"/>
      <c r="H11" s="9"/>
      <c r="I11" s="8"/>
      <c r="J11" s="4"/>
      <c r="K11" s="9"/>
      <c r="L11" s="8">
        <v>6</v>
      </c>
      <c r="M11" s="4" t="s">
        <v>7</v>
      </c>
      <c r="N11" s="9" t="s">
        <v>8</v>
      </c>
      <c r="O11" s="8">
        <v>6</v>
      </c>
      <c r="P11" s="4" t="s">
        <v>3</v>
      </c>
      <c r="Q11" s="9" t="s">
        <v>8</v>
      </c>
      <c r="R11" s="8">
        <v>6</v>
      </c>
      <c r="S11" s="4" t="s">
        <v>6</v>
      </c>
      <c r="T11" s="9" t="s">
        <v>8</v>
      </c>
      <c r="U11" s="8">
        <v>6</v>
      </c>
      <c r="V11" s="36" t="s">
        <v>1</v>
      </c>
      <c r="W11" s="9" t="s">
        <v>8</v>
      </c>
      <c r="X11" s="13">
        <v>6</v>
      </c>
      <c r="Y11" s="2" t="s">
        <v>4</v>
      </c>
      <c r="Z11" s="11" t="s">
        <v>9</v>
      </c>
      <c r="AA11" s="8">
        <v>6</v>
      </c>
      <c r="AB11" s="36" t="s">
        <v>6</v>
      </c>
      <c r="AC11" s="11" t="s">
        <v>9</v>
      </c>
      <c r="AD11" s="8">
        <v>6</v>
      </c>
      <c r="AE11" s="4" t="s">
        <v>2</v>
      </c>
      <c r="AF11" s="11" t="s">
        <v>8</v>
      </c>
      <c r="AG11" s="13">
        <v>6</v>
      </c>
      <c r="AH11" s="2" t="s">
        <v>5</v>
      </c>
      <c r="AI11" s="11" t="s">
        <v>9</v>
      </c>
      <c r="AJ11" s="8"/>
      <c r="AK11" s="34"/>
      <c r="AL11" s="33"/>
      <c r="AN11" s="5" t="s">
        <v>54</v>
      </c>
    </row>
    <row r="12" spans="1:40" ht="17.100000000000001" customHeight="1" x14ac:dyDescent="0.4">
      <c r="C12" s="8"/>
      <c r="D12" s="4"/>
      <c r="E12" s="9"/>
      <c r="F12" s="31"/>
      <c r="G12" s="4"/>
      <c r="H12" s="9"/>
      <c r="I12" s="8"/>
      <c r="J12" s="88" t="s">
        <v>70</v>
      </c>
      <c r="K12" s="89"/>
      <c r="L12" s="8">
        <v>7</v>
      </c>
      <c r="M12" s="4" t="s">
        <v>1</v>
      </c>
      <c r="N12" s="9" t="s">
        <v>8</v>
      </c>
      <c r="O12" s="13">
        <v>7</v>
      </c>
      <c r="P12" s="2" t="s">
        <v>4</v>
      </c>
      <c r="Q12" s="9" t="s">
        <v>9</v>
      </c>
      <c r="R12" s="8">
        <v>7</v>
      </c>
      <c r="S12" s="4" t="s">
        <v>7</v>
      </c>
      <c r="T12" s="9" t="s">
        <v>8</v>
      </c>
      <c r="U12" s="8">
        <v>7</v>
      </c>
      <c r="V12" s="36" t="s">
        <v>2</v>
      </c>
      <c r="W12" s="9" t="s">
        <v>8</v>
      </c>
      <c r="X12" s="13">
        <v>7</v>
      </c>
      <c r="Y12" s="2" t="s">
        <v>5</v>
      </c>
      <c r="Z12" s="11" t="s">
        <v>9</v>
      </c>
      <c r="AA12" s="8">
        <v>7</v>
      </c>
      <c r="AB12" s="36" t="s">
        <v>7</v>
      </c>
      <c r="AC12" s="11" t="s">
        <v>8</v>
      </c>
      <c r="AD12" s="8">
        <v>7</v>
      </c>
      <c r="AE12" s="4" t="s">
        <v>3</v>
      </c>
      <c r="AF12" s="11" t="s">
        <v>8</v>
      </c>
      <c r="AG12" s="8">
        <v>7</v>
      </c>
      <c r="AH12" s="36" t="s">
        <v>6</v>
      </c>
      <c r="AI12" s="11" t="s">
        <v>8</v>
      </c>
      <c r="AJ12" s="8"/>
      <c r="AK12" s="4"/>
      <c r="AL12" s="9"/>
      <c r="AN12" s="5" t="s">
        <v>63</v>
      </c>
    </row>
    <row r="13" spans="1:40" ht="17.100000000000001" customHeight="1" x14ac:dyDescent="0.4">
      <c r="C13" s="8"/>
      <c r="D13" s="4"/>
      <c r="E13" s="9"/>
      <c r="F13" s="31"/>
      <c r="G13" s="4"/>
      <c r="H13" s="9"/>
      <c r="I13" s="10">
        <v>8</v>
      </c>
      <c r="J13" s="36" t="s">
        <v>37</v>
      </c>
      <c r="K13" s="9" t="s">
        <v>8</v>
      </c>
      <c r="L13" s="8">
        <v>8</v>
      </c>
      <c r="M13" s="4" t="s">
        <v>2</v>
      </c>
      <c r="N13" s="9" t="s">
        <v>8</v>
      </c>
      <c r="O13" s="13">
        <v>8</v>
      </c>
      <c r="P13" s="2" t="s">
        <v>5</v>
      </c>
      <c r="Q13" s="9" t="s">
        <v>9</v>
      </c>
      <c r="R13" s="8">
        <v>8</v>
      </c>
      <c r="S13" s="4" t="s">
        <v>1</v>
      </c>
      <c r="T13" s="9" t="s">
        <v>8</v>
      </c>
      <c r="U13" s="8">
        <v>8</v>
      </c>
      <c r="V13" s="36" t="s">
        <v>3</v>
      </c>
      <c r="W13" s="9" t="s">
        <v>8</v>
      </c>
      <c r="X13" s="8">
        <v>8</v>
      </c>
      <c r="Y13" s="4" t="s">
        <v>6</v>
      </c>
      <c r="Z13" s="11" t="s">
        <v>8</v>
      </c>
      <c r="AA13" s="8">
        <v>8</v>
      </c>
      <c r="AB13" s="36" t="s">
        <v>1</v>
      </c>
      <c r="AC13" s="11" t="s">
        <v>8</v>
      </c>
      <c r="AD13" s="13">
        <v>8</v>
      </c>
      <c r="AE13" s="2" t="s">
        <v>4</v>
      </c>
      <c r="AF13" s="11" t="s">
        <v>9</v>
      </c>
      <c r="AG13" s="8">
        <v>8</v>
      </c>
      <c r="AH13" s="36" t="s">
        <v>7</v>
      </c>
      <c r="AI13" s="11" t="s">
        <v>8</v>
      </c>
      <c r="AJ13" s="8"/>
      <c r="AK13" s="4"/>
      <c r="AL13" s="9"/>
      <c r="AN13" s="5"/>
    </row>
    <row r="14" spans="1:40" ht="17.100000000000001" customHeight="1" x14ac:dyDescent="0.4">
      <c r="C14" s="8"/>
      <c r="D14" s="4"/>
      <c r="E14" s="9"/>
      <c r="F14" s="31"/>
      <c r="G14" s="4"/>
      <c r="H14" s="9"/>
      <c r="I14" s="10">
        <v>9</v>
      </c>
      <c r="J14" s="36" t="s">
        <v>38</v>
      </c>
      <c r="K14" s="9" t="s">
        <v>8</v>
      </c>
      <c r="L14" s="8">
        <v>9</v>
      </c>
      <c r="M14" s="4" t="s">
        <v>3</v>
      </c>
      <c r="N14" s="9" t="s">
        <v>8</v>
      </c>
      <c r="O14" s="8">
        <v>9</v>
      </c>
      <c r="P14" s="4" t="s">
        <v>6</v>
      </c>
      <c r="Q14" s="9" t="s">
        <v>8</v>
      </c>
      <c r="R14" s="8">
        <v>9</v>
      </c>
      <c r="S14" s="4" t="s">
        <v>2</v>
      </c>
      <c r="T14" s="9" t="s">
        <v>8</v>
      </c>
      <c r="U14" s="13">
        <v>9</v>
      </c>
      <c r="V14" s="2" t="s">
        <v>4</v>
      </c>
      <c r="W14" s="9" t="s">
        <v>9</v>
      </c>
      <c r="X14" s="8">
        <v>9</v>
      </c>
      <c r="Y14" s="4" t="s">
        <v>7</v>
      </c>
      <c r="Z14" s="11" t="s">
        <v>8</v>
      </c>
      <c r="AA14" s="8">
        <v>9</v>
      </c>
      <c r="AB14" s="36" t="s">
        <v>2</v>
      </c>
      <c r="AC14" s="11" t="s">
        <v>8</v>
      </c>
      <c r="AD14" s="13">
        <v>9</v>
      </c>
      <c r="AE14" s="2" t="s">
        <v>5</v>
      </c>
      <c r="AF14" s="11" t="s">
        <v>9</v>
      </c>
      <c r="AG14" s="8">
        <v>9</v>
      </c>
      <c r="AH14" s="36" t="s">
        <v>1</v>
      </c>
      <c r="AI14" s="11" t="s">
        <v>8</v>
      </c>
      <c r="AJ14" s="8"/>
      <c r="AK14" s="4"/>
      <c r="AL14" s="9"/>
      <c r="AN14" s="5"/>
    </row>
    <row r="15" spans="1:40" ht="17.100000000000001" customHeight="1" x14ac:dyDescent="0.4">
      <c r="C15" s="8"/>
      <c r="D15" s="4"/>
      <c r="E15" s="9"/>
      <c r="F15" s="31"/>
      <c r="G15" s="4"/>
      <c r="H15" s="9"/>
      <c r="I15" s="10">
        <v>10</v>
      </c>
      <c r="J15" s="36" t="s">
        <v>2</v>
      </c>
      <c r="K15" s="9" t="s">
        <v>8</v>
      </c>
      <c r="L15" s="13">
        <v>10</v>
      </c>
      <c r="M15" s="2" t="s">
        <v>4</v>
      </c>
      <c r="N15" s="9" t="s">
        <v>9</v>
      </c>
      <c r="O15" s="8">
        <v>10</v>
      </c>
      <c r="P15" s="4" t="s">
        <v>7</v>
      </c>
      <c r="Q15" s="9" t="s">
        <v>8</v>
      </c>
      <c r="R15" s="8">
        <v>10</v>
      </c>
      <c r="S15" s="4" t="s">
        <v>3</v>
      </c>
      <c r="T15" s="9" t="s">
        <v>8</v>
      </c>
      <c r="U15" s="13">
        <v>10</v>
      </c>
      <c r="V15" s="2" t="s">
        <v>5</v>
      </c>
      <c r="W15" s="9" t="s">
        <v>9</v>
      </c>
      <c r="X15" s="8">
        <v>10</v>
      </c>
      <c r="Y15" s="4" t="s">
        <v>1</v>
      </c>
      <c r="Z15" s="11" t="s">
        <v>8</v>
      </c>
      <c r="AA15" s="8">
        <v>10</v>
      </c>
      <c r="AB15" s="36" t="s">
        <v>3</v>
      </c>
      <c r="AC15" s="11" t="s">
        <v>8</v>
      </c>
      <c r="AD15" s="13">
        <v>10</v>
      </c>
      <c r="AE15" s="2" t="s">
        <v>6</v>
      </c>
      <c r="AF15" s="11" t="s">
        <v>9</v>
      </c>
      <c r="AG15" s="8">
        <v>10</v>
      </c>
      <c r="AH15" s="36" t="s">
        <v>2</v>
      </c>
      <c r="AI15" s="11" t="s">
        <v>8</v>
      </c>
      <c r="AJ15" s="8"/>
      <c r="AK15" s="4"/>
      <c r="AL15" s="9"/>
      <c r="AN15" s="5" t="s">
        <v>55</v>
      </c>
    </row>
    <row r="16" spans="1:40" ht="17.100000000000001" customHeight="1" x14ac:dyDescent="0.4">
      <c r="C16" s="8"/>
      <c r="D16" s="4"/>
      <c r="E16" s="9"/>
      <c r="F16" s="31"/>
      <c r="G16" s="4"/>
      <c r="H16" s="9"/>
      <c r="I16" s="8">
        <v>11</v>
      </c>
      <c r="J16" s="36" t="s">
        <v>3</v>
      </c>
      <c r="K16" s="9" t="s">
        <v>8</v>
      </c>
      <c r="L16" s="13">
        <v>11</v>
      </c>
      <c r="M16" s="2" t="s">
        <v>5</v>
      </c>
      <c r="N16" s="9" t="s">
        <v>9</v>
      </c>
      <c r="O16" s="13">
        <v>11</v>
      </c>
      <c r="P16" s="2" t="s">
        <v>1</v>
      </c>
      <c r="Q16" s="9" t="s">
        <v>9</v>
      </c>
      <c r="R16" s="13">
        <v>11</v>
      </c>
      <c r="S16" s="2" t="s">
        <v>4</v>
      </c>
      <c r="T16" s="9" t="s">
        <v>9</v>
      </c>
      <c r="U16" s="13">
        <v>11</v>
      </c>
      <c r="V16" s="2" t="s">
        <v>6</v>
      </c>
      <c r="W16" s="9" t="s">
        <v>9</v>
      </c>
      <c r="X16" s="8">
        <v>11</v>
      </c>
      <c r="Y16" s="4" t="s">
        <v>2</v>
      </c>
      <c r="Z16" s="11" t="s">
        <v>8</v>
      </c>
      <c r="AA16" s="13">
        <v>11</v>
      </c>
      <c r="AB16" s="2" t="s">
        <v>4</v>
      </c>
      <c r="AC16" s="11" t="s">
        <v>9</v>
      </c>
      <c r="AD16" s="8">
        <v>11</v>
      </c>
      <c r="AE16" s="4" t="s">
        <v>7</v>
      </c>
      <c r="AF16" s="11" t="s">
        <v>8</v>
      </c>
      <c r="AG16" s="13">
        <v>11</v>
      </c>
      <c r="AH16" s="2" t="s">
        <v>3</v>
      </c>
      <c r="AI16" s="11" t="s">
        <v>8</v>
      </c>
      <c r="AJ16" s="8"/>
      <c r="AK16" s="4"/>
      <c r="AL16" s="9"/>
      <c r="AN16" s="5"/>
    </row>
    <row r="17" spans="3:46" ht="17.100000000000001" customHeight="1" x14ac:dyDescent="0.4">
      <c r="C17" s="8"/>
      <c r="D17" s="4"/>
      <c r="E17" s="9"/>
      <c r="F17" s="31"/>
      <c r="G17" s="4"/>
      <c r="H17" s="9"/>
      <c r="I17" s="13">
        <v>12</v>
      </c>
      <c r="J17" s="2" t="s">
        <v>4</v>
      </c>
      <c r="K17" s="9" t="s">
        <v>9</v>
      </c>
      <c r="L17" s="8">
        <v>12</v>
      </c>
      <c r="M17" s="4" t="s">
        <v>6</v>
      </c>
      <c r="N17" s="9" t="s">
        <v>8</v>
      </c>
      <c r="O17" s="8">
        <v>12</v>
      </c>
      <c r="P17" s="4" t="s">
        <v>2</v>
      </c>
      <c r="Q17" s="9" t="s">
        <v>9</v>
      </c>
      <c r="R17" s="13">
        <v>12</v>
      </c>
      <c r="S17" s="2" t="s">
        <v>5</v>
      </c>
      <c r="T17" s="9" t="s">
        <v>9</v>
      </c>
      <c r="U17" s="8">
        <v>12</v>
      </c>
      <c r="V17" s="36" t="s">
        <v>7</v>
      </c>
      <c r="W17" s="9" t="s">
        <v>8</v>
      </c>
      <c r="X17" s="8">
        <v>12</v>
      </c>
      <c r="Y17" s="4" t="s">
        <v>3</v>
      </c>
      <c r="Z17" s="11" t="s">
        <v>8</v>
      </c>
      <c r="AA17" s="13">
        <v>12</v>
      </c>
      <c r="AB17" s="2" t="s">
        <v>5</v>
      </c>
      <c r="AC17" s="11" t="s">
        <v>9</v>
      </c>
      <c r="AD17" s="8">
        <v>12</v>
      </c>
      <c r="AE17" s="4" t="s">
        <v>1</v>
      </c>
      <c r="AF17" s="11" t="s">
        <v>8</v>
      </c>
      <c r="AG17" s="13">
        <v>12</v>
      </c>
      <c r="AH17" s="2" t="s">
        <v>4</v>
      </c>
      <c r="AI17" s="11" t="s">
        <v>9</v>
      </c>
      <c r="AJ17" s="8"/>
      <c r="AK17" s="4"/>
      <c r="AL17" s="9"/>
      <c r="AN17" s="5" t="s">
        <v>59</v>
      </c>
    </row>
    <row r="18" spans="3:46" ht="17.100000000000001" customHeight="1" x14ac:dyDescent="0.4">
      <c r="C18" s="8"/>
      <c r="D18" s="4"/>
      <c r="E18" s="9"/>
      <c r="F18" s="31"/>
      <c r="G18" s="4"/>
      <c r="H18" s="9"/>
      <c r="I18" s="13">
        <v>13</v>
      </c>
      <c r="J18" s="2" t="s">
        <v>5</v>
      </c>
      <c r="K18" s="9" t="s">
        <v>9</v>
      </c>
      <c r="L18" s="8">
        <v>13</v>
      </c>
      <c r="M18" s="4" t="s">
        <v>7</v>
      </c>
      <c r="N18" s="9" t="s">
        <v>8</v>
      </c>
      <c r="O18" s="12">
        <v>13</v>
      </c>
      <c r="P18" s="3" t="s">
        <v>3</v>
      </c>
      <c r="Q18" s="9" t="s">
        <v>11</v>
      </c>
      <c r="R18" s="8">
        <v>13</v>
      </c>
      <c r="S18" s="4" t="s">
        <v>6</v>
      </c>
      <c r="T18" s="9" t="s">
        <v>8</v>
      </c>
      <c r="U18" s="8">
        <v>13</v>
      </c>
      <c r="V18" s="36" t="s">
        <v>1</v>
      </c>
      <c r="W18" s="9" t="s">
        <v>8</v>
      </c>
      <c r="X18" s="13">
        <v>13</v>
      </c>
      <c r="Y18" s="2" t="s">
        <v>4</v>
      </c>
      <c r="Z18" s="11" t="s">
        <v>9</v>
      </c>
      <c r="AA18" s="8">
        <v>13</v>
      </c>
      <c r="AB18" s="36" t="s">
        <v>6</v>
      </c>
      <c r="AC18" s="11" t="s">
        <v>8</v>
      </c>
      <c r="AD18" s="8">
        <v>13</v>
      </c>
      <c r="AE18" s="4" t="s">
        <v>2</v>
      </c>
      <c r="AF18" s="11" t="s">
        <v>8</v>
      </c>
      <c r="AG18" s="13">
        <v>13</v>
      </c>
      <c r="AH18" s="2" t="s">
        <v>5</v>
      </c>
      <c r="AI18" s="11" t="s">
        <v>9</v>
      </c>
      <c r="AJ18" s="8"/>
      <c r="AK18" s="4"/>
      <c r="AL18" s="9"/>
      <c r="AN18" s="5" t="s">
        <v>60</v>
      </c>
    </row>
    <row r="19" spans="3:46" ht="17.100000000000001" customHeight="1" x14ac:dyDescent="0.4">
      <c r="C19" s="8"/>
      <c r="D19" s="4"/>
      <c r="E19" s="9"/>
      <c r="F19" s="31"/>
      <c r="G19" s="4"/>
      <c r="H19" s="9"/>
      <c r="I19" s="8">
        <v>14</v>
      </c>
      <c r="J19" s="36" t="s">
        <v>6</v>
      </c>
      <c r="K19" s="9" t="s">
        <v>8</v>
      </c>
      <c r="L19" s="8">
        <v>14</v>
      </c>
      <c r="M19" s="4" t="s">
        <v>1</v>
      </c>
      <c r="N19" s="9" t="s">
        <v>8</v>
      </c>
      <c r="O19" s="12">
        <v>14</v>
      </c>
      <c r="P19" s="3" t="s">
        <v>4</v>
      </c>
      <c r="Q19" s="9" t="s">
        <v>11</v>
      </c>
      <c r="R19" s="8">
        <v>14</v>
      </c>
      <c r="S19" s="4" t="s">
        <v>7</v>
      </c>
      <c r="T19" s="9" t="s">
        <v>8</v>
      </c>
      <c r="U19" s="8">
        <v>14</v>
      </c>
      <c r="V19" s="36" t="s">
        <v>2</v>
      </c>
      <c r="W19" s="9" t="s">
        <v>8</v>
      </c>
      <c r="X19" s="13">
        <v>14</v>
      </c>
      <c r="Y19" s="2" t="s">
        <v>5</v>
      </c>
      <c r="Z19" s="11" t="s">
        <v>9</v>
      </c>
      <c r="AA19" s="8">
        <v>14</v>
      </c>
      <c r="AB19" s="36" t="s">
        <v>7</v>
      </c>
      <c r="AC19" s="11" t="s">
        <v>8</v>
      </c>
      <c r="AD19" s="8">
        <v>14</v>
      </c>
      <c r="AE19" s="4" t="s">
        <v>3</v>
      </c>
      <c r="AF19" s="11" t="s">
        <v>8</v>
      </c>
      <c r="AG19" s="8">
        <v>14</v>
      </c>
      <c r="AH19" s="36" t="s">
        <v>6</v>
      </c>
      <c r="AI19" s="11" t="s">
        <v>8</v>
      </c>
      <c r="AJ19" s="8"/>
      <c r="AK19" s="4"/>
      <c r="AL19" s="9"/>
      <c r="AN19" s="5" t="s">
        <v>57</v>
      </c>
    </row>
    <row r="20" spans="3:46" ht="17.100000000000001" customHeight="1" x14ac:dyDescent="0.4">
      <c r="C20" s="8"/>
      <c r="D20" s="4"/>
      <c r="E20" s="9"/>
      <c r="F20" s="31"/>
      <c r="G20" s="4"/>
      <c r="H20" s="9"/>
      <c r="I20" s="8">
        <v>15</v>
      </c>
      <c r="J20" s="36" t="s">
        <v>7</v>
      </c>
      <c r="K20" s="9" t="s">
        <v>8</v>
      </c>
      <c r="L20" s="8">
        <v>15</v>
      </c>
      <c r="M20" s="4" t="s">
        <v>2</v>
      </c>
      <c r="N20" s="9" t="s">
        <v>8</v>
      </c>
      <c r="O20" s="12">
        <v>15</v>
      </c>
      <c r="P20" s="3" t="s">
        <v>5</v>
      </c>
      <c r="Q20" s="9" t="s">
        <v>11</v>
      </c>
      <c r="R20" s="8">
        <v>15</v>
      </c>
      <c r="S20" s="4" t="s">
        <v>1</v>
      </c>
      <c r="T20" s="9" t="s">
        <v>8</v>
      </c>
      <c r="U20" s="8">
        <v>15</v>
      </c>
      <c r="V20" s="36" t="s">
        <v>3</v>
      </c>
      <c r="W20" s="9" t="s">
        <v>8</v>
      </c>
      <c r="X20" s="8">
        <v>15</v>
      </c>
      <c r="Y20" s="4" t="s">
        <v>6</v>
      </c>
      <c r="Z20" s="11" t="s">
        <v>8</v>
      </c>
      <c r="AA20" s="8">
        <v>15</v>
      </c>
      <c r="AB20" s="36" t="s">
        <v>1</v>
      </c>
      <c r="AC20" s="11" t="s">
        <v>8</v>
      </c>
      <c r="AD20" s="13">
        <v>15</v>
      </c>
      <c r="AE20" s="2" t="s">
        <v>4</v>
      </c>
      <c r="AF20" s="11" t="s">
        <v>8</v>
      </c>
      <c r="AG20" s="8">
        <v>15</v>
      </c>
      <c r="AH20" s="36" t="s">
        <v>7</v>
      </c>
      <c r="AI20" s="11" t="s">
        <v>8</v>
      </c>
      <c r="AJ20" s="8"/>
      <c r="AK20" s="4"/>
      <c r="AL20" s="9"/>
      <c r="AN20" s="5" t="s">
        <v>58</v>
      </c>
    </row>
    <row r="21" spans="3:46" ht="17.100000000000001" customHeight="1" x14ac:dyDescent="0.4">
      <c r="C21" s="8"/>
      <c r="D21" s="4"/>
      <c r="E21" s="9"/>
      <c r="F21" s="31"/>
      <c r="G21" s="4"/>
      <c r="H21" s="9"/>
      <c r="I21" s="8">
        <v>16</v>
      </c>
      <c r="J21" s="36" t="s">
        <v>1</v>
      </c>
      <c r="K21" s="9" t="s">
        <v>8</v>
      </c>
      <c r="L21" s="8">
        <v>16</v>
      </c>
      <c r="M21" s="4" t="s">
        <v>3</v>
      </c>
      <c r="N21" s="9" t="s">
        <v>8</v>
      </c>
      <c r="O21" s="8">
        <v>16</v>
      </c>
      <c r="P21" s="4" t="s">
        <v>6</v>
      </c>
      <c r="Q21" s="9" t="s">
        <v>8</v>
      </c>
      <c r="R21" s="8">
        <v>16</v>
      </c>
      <c r="S21" s="4" t="s">
        <v>2</v>
      </c>
      <c r="T21" s="9" t="s">
        <v>8</v>
      </c>
      <c r="U21" s="13">
        <v>16</v>
      </c>
      <c r="V21" s="2" t="s">
        <v>4</v>
      </c>
      <c r="W21" s="9" t="s">
        <v>9</v>
      </c>
      <c r="X21" s="8">
        <v>16</v>
      </c>
      <c r="Y21" s="4" t="s">
        <v>7</v>
      </c>
      <c r="Z21" s="11" t="s">
        <v>8</v>
      </c>
      <c r="AA21" s="8">
        <v>16</v>
      </c>
      <c r="AB21" s="36" t="s">
        <v>2</v>
      </c>
      <c r="AC21" s="11" t="s">
        <v>8</v>
      </c>
      <c r="AD21" s="13">
        <v>16</v>
      </c>
      <c r="AE21" s="2" t="s">
        <v>5</v>
      </c>
      <c r="AF21" s="11" t="s">
        <v>9</v>
      </c>
      <c r="AG21" s="8">
        <v>16</v>
      </c>
      <c r="AH21" s="36" t="s">
        <v>1</v>
      </c>
      <c r="AI21" s="11" t="s">
        <v>8</v>
      </c>
      <c r="AJ21" s="8"/>
      <c r="AK21" s="4"/>
      <c r="AL21" s="9"/>
      <c r="AN21" s="5" t="s">
        <v>56</v>
      </c>
    </row>
    <row r="22" spans="3:46" ht="17.100000000000001" customHeight="1" x14ac:dyDescent="0.4">
      <c r="C22" s="8"/>
      <c r="D22" s="4"/>
      <c r="E22" s="9"/>
      <c r="F22" s="31"/>
      <c r="G22" s="4"/>
      <c r="H22" s="9"/>
      <c r="I22" s="8">
        <v>17</v>
      </c>
      <c r="J22" s="36" t="s">
        <v>2</v>
      </c>
      <c r="K22" s="9" t="s">
        <v>8</v>
      </c>
      <c r="L22" s="13">
        <v>17</v>
      </c>
      <c r="M22" s="2" t="s">
        <v>4</v>
      </c>
      <c r="N22" s="9" t="s">
        <v>9</v>
      </c>
      <c r="O22" s="8">
        <v>17</v>
      </c>
      <c r="P22" s="4" t="s">
        <v>7</v>
      </c>
      <c r="Q22" s="9" t="s">
        <v>8</v>
      </c>
      <c r="R22" s="8">
        <v>17</v>
      </c>
      <c r="S22" s="4" t="s">
        <v>3</v>
      </c>
      <c r="T22" s="9" t="s">
        <v>8</v>
      </c>
      <c r="U22" s="13">
        <v>17</v>
      </c>
      <c r="V22" s="2" t="s">
        <v>5</v>
      </c>
      <c r="W22" s="9" t="s">
        <v>9</v>
      </c>
      <c r="X22" s="8">
        <v>17</v>
      </c>
      <c r="Y22" s="4" t="s">
        <v>1</v>
      </c>
      <c r="Z22" s="11" t="s">
        <v>8</v>
      </c>
      <c r="AA22" s="8">
        <v>17</v>
      </c>
      <c r="AB22" s="36" t="s">
        <v>3</v>
      </c>
      <c r="AC22" s="11" t="s">
        <v>8</v>
      </c>
      <c r="AD22" s="8">
        <v>17</v>
      </c>
      <c r="AE22" s="4" t="s">
        <v>6</v>
      </c>
      <c r="AF22" s="11" t="s">
        <v>8</v>
      </c>
      <c r="AG22" s="8">
        <v>17</v>
      </c>
      <c r="AH22" s="36" t="s">
        <v>2</v>
      </c>
      <c r="AI22" s="11" t="s">
        <v>8</v>
      </c>
      <c r="AJ22" s="8"/>
      <c r="AK22" s="4"/>
      <c r="AL22" s="9"/>
      <c r="AN22" s="5" t="s">
        <v>74</v>
      </c>
    </row>
    <row r="23" spans="3:46" ht="17.100000000000001" customHeight="1" x14ac:dyDescent="0.4">
      <c r="C23" s="8"/>
      <c r="D23" s="4"/>
      <c r="E23" s="9"/>
      <c r="F23" s="31"/>
      <c r="G23" s="4"/>
      <c r="H23" s="9"/>
      <c r="I23" s="8">
        <v>18</v>
      </c>
      <c r="J23" s="36" t="s">
        <v>3</v>
      </c>
      <c r="K23" s="9" t="s">
        <v>8</v>
      </c>
      <c r="L23" s="13">
        <v>18</v>
      </c>
      <c r="M23" s="2" t="s">
        <v>5</v>
      </c>
      <c r="N23" s="9" t="s">
        <v>9</v>
      </c>
      <c r="O23" s="8">
        <v>18</v>
      </c>
      <c r="P23" s="4" t="s">
        <v>1</v>
      </c>
      <c r="Q23" s="9" t="s">
        <v>8</v>
      </c>
      <c r="R23" s="13">
        <v>18</v>
      </c>
      <c r="S23" s="2" t="s">
        <v>4</v>
      </c>
      <c r="T23" s="9" t="s">
        <v>8</v>
      </c>
      <c r="U23" s="8">
        <v>18</v>
      </c>
      <c r="V23" s="36" t="s">
        <v>6</v>
      </c>
      <c r="W23" s="9" t="s">
        <v>8</v>
      </c>
      <c r="X23" s="8">
        <v>18</v>
      </c>
      <c r="Y23" s="4" t="s">
        <v>2</v>
      </c>
      <c r="Z23" s="11" t="s">
        <v>8</v>
      </c>
      <c r="AA23" s="13">
        <v>18</v>
      </c>
      <c r="AB23" s="2" t="s">
        <v>4</v>
      </c>
      <c r="AC23" s="11" t="s">
        <v>9</v>
      </c>
      <c r="AD23" s="8">
        <v>18</v>
      </c>
      <c r="AE23" s="4" t="s">
        <v>7</v>
      </c>
      <c r="AF23" s="11" t="s">
        <v>8</v>
      </c>
      <c r="AG23" s="8">
        <v>18</v>
      </c>
      <c r="AH23" s="36" t="s">
        <v>3</v>
      </c>
      <c r="AI23" s="11" t="s">
        <v>8</v>
      </c>
      <c r="AJ23" s="8">
        <v>18</v>
      </c>
      <c r="AK23" s="88" t="s">
        <v>69</v>
      </c>
      <c r="AL23" s="89"/>
      <c r="AN23" s="5" t="s">
        <v>75</v>
      </c>
    </row>
    <row r="24" spans="3:46" ht="17.100000000000001" customHeight="1" x14ac:dyDescent="0.4">
      <c r="C24" s="8"/>
      <c r="D24" s="4"/>
      <c r="E24" s="9"/>
      <c r="F24" s="31"/>
      <c r="G24" s="4"/>
      <c r="H24" s="9"/>
      <c r="I24" s="13">
        <v>19</v>
      </c>
      <c r="J24" s="2" t="s">
        <v>4</v>
      </c>
      <c r="K24" s="9" t="s">
        <v>9</v>
      </c>
      <c r="L24" s="13">
        <v>19</v>
      </c>
      <c r="M24" s="2" t="s">
        <v>6</v>
      </c>
      <c r="N24" s="9" t="s">
        <v>8</v>
      </c>
      <c r="O24" s="8">
        <v>19</v>
      </c>
      <c r="P24" s="4" t="s">
        <v>2</v>
      </c>
      <c r="Q24" s="9" t="s">
        <v>8</v>
      </c>
      <c r="R24" s="13">
        <v>19</v>
      </c>
      <c r="S24" s="2" t="s">
        <v>5</v>
      </c>
      <c r="T24" s="9" t="s">
        <v>9</v>
      </c>
      <c r="U24" s="8">
        <v>19</v>
      </c>
      <c r="V24" s="36" t="s">
        <v>7</v>
      </c>
      <c r="W24" s="9" t="s">
        <v>8</v>
      </c>
      <c r="X24" s="8">
        <v>19</v>
      </c>
      <c r="Y24" s="4" t="s">
        <v>3</v>
      </c>
      <c r="Z24" s="11" t="s">
        <v>8</v>
      </c>
      <c r="AA24" s="13">
        <v>19</v>
      </c>
      <c r="AB24" s="2" t="s">
        <v>5</v>
      </c>
      <c r="AC24" s="11" t="s">
        <v>9</v>
      </c>
      <c r="AD24" s="8">
        <v>19</v>
      </c>
      <c r="AE24" s="4" t="s">
        <v>1</v>
      </c>
      <c r="AF24" s="11" t="s">
        <v>8</v>
      </c>
      <c r="AG24" s="13">
        <v>19</v>
      </c>
      <c r="AH24" s="2" t="s">
        <v>4</v>
      </c>
      <c r="AI24" s="11" t="s">
        <v>9</v>
      </c>
      <c r="AJ24" s="8"/>
      <c r="AK24" s="4"/>
      <c r="AL24" s="9"/>
      <c r="AN24" s="5" t="s">
        <v>76</v>
      </c>
    </row>
    <row r="25" spans="3:46" ht="17.100000000000001" customHeight="1" x14ac:dyDescent="0.4">
      <c r="C25" s="10"/>
      <c r="D25" s="36"/>
      <c r="E25" s="24"/>
      <c r="F25" s="31">
        <v>20</v>
      </c>
      <c r="G25" s="88" t="s">
        <v>66</v>
      </c>
      <c r="H25" s="89"/>
      <c r="I25" s="13">
        <v>20</v>
      </c>
      <c r="J25" s="2" t="s">
        <v>5</v>
      </c>
      <c r="K25" s="9" t="s">
        <v>9</v>
      </c>
      <c r="L25" s="8">
        <v>20</v>
      </c>
      <c r="M25" s="4" t="s">
        <v>7</v>
      </c>
      <c r="N25" s="9" t="s">
        <v>8</v>
      </c>
      <c r="O25" s="8">
        <v>20</v>
      </c>
      <c r="P25" s="4" t="s">
        <v>3</v>
      </c>
      <c r="Q25" s="9" t="s">
        <v>8</v>
      </c>
      <c r="R25" s="13">
        <v>20</v>
      </c>
      <c r="S25" s="2" t="s">
        <v>6</v>
      </c>
      <c r="T25" s="9" t="s">
        <v>9</v>
      </c>
      <c r="U25" s="8">
        <v>20</v>
      </c>
      <c r="V25" s="36" t="s">
        <v>1</v>
      </c>
      <c r="W25" s="9" t="s">
        <v>8</v>
      </c>
      <c r="X25" s="13">
        <v>20</v>
      </c>
      <c r="Y25" s="2" t="s">
        <v>4</v>
      </c>
      <c r="Z25" s="11" t="s">
        <v>9</v>
      </c>
      <c r="AA25" s="8">
        <v>20</v>
      </c>
      <c r="AB25" s="36" t="s">
        <v>6</v>
      </c>
      <c r="AC25" s="11" t="s">
        <v>8</v>
      </c>
      <c r="AD25" s="8">
        <v>20</v>
      </c>
      <c r="AE25" s="4" t="s">
        <v>2</v>
      </c>
      <c r="AF25" s="11" t="s">
        <v>8</v>
      </c>
      <c r="AG25" s="13">
        <v>20</v>
      </c>
      <c r="AH25" s="2" t="s">
        <v>5</v>
      </c>
      <c r="AI25" s="11" t="s">
        <v>9</v>
      </c>
      <c r="AJ25" s="8"/>
      <c r="AK25" s="4"/>
      <c r="AL25" s="9"/>
      <c r="AN25" s="5" t="s">
        <v>77</v>
      </c>
    </row>
    <row r="26" spans="3:46" ht="17.100000000000001" customHeight="1" x14ac:dyDescent="0.4">
      <c r="C26" s="8"/>
      <c r="D26" s="4"/>
      <c r="E26" s="9"/>
      <c r="F26" s="31"/>
      <c r="G26" s="4"/>
      <c r="H26" s="9"/>
      <c r="I26" s="8">
        <v>21</v>
      </c>
      <c r="J26" s="36" t="s">
        <v>6</v>
      </c>
      <c r="K26" s="9" t="s">
        <v>8</v>
      </c>
      <c r="L26" s="8">
        <v>21</v>
      </c>
      <c r="M26" s="4" t="s">
        <v>1</v>
      </c>
      <c r="N26" s="9" t="s">
        <v>8</v>
      </c>
      <c r="O26" s="12">
        <v>21</v>
      </c>
      <c r="P26" s="3" t="s">
        <v>4</v>
      </c>
      <c r="Q26" s="9" t="s">
        <v>10</v>
      </c>
      <c r="R26" s="8">
        <v>21</v>
      </c>
      <c r="S26" s="4" t="s">
        <v>7</v>
      </c>
      <c r="T26" s="9" t="s">
        <v>8</v>
      </c>
      <c r="U26" s="8">
        <v>21</v>
      </c>
      <c r="V26" s="36" t="s">
        <v>2</v>
      </c>
      <c r="W26" s="9" t="s">
        <v>8</v>
      </c>
      <c r="X26" s="13">
        <v>21</v>
      </c>
      <c r="Y26" s="2" t="s">
        <v>5</v>
      </c>
      <c r="Z26" s="11" t="s">
        <v>9</v>
      </c>
      <c r="AA26" s="8">
        <v>21</v>
      </c>
      <c r="AB26" s="36" t="s">
        <v>7</v>
      </c>
      <c r="AC26" s="11" t="s">
        <v>8</v>
      </c>
      <c r="AD26" s="8">
        <v>21</v>
      </c>
      <c r="AE26" s="4" t="s">
        <v>3</v>
      </c>
      <c r="AF26" s="11" t="s">
        <v>8</v>
      </c>
      <c r="AG26" s="8">
        <v>21</v>
      </c>
      <c r="AH26" s="36" t="s">
        <v>6</v>
      </c>
      <c r="AI26" s="11" t="s">
        <v>8</v>
      </c>
      <c r="AJ26" s="8"/>
      <c r="AK26" s="4"/>
      <c r="AL26" s="9"/>
      <c r="AN26" s="5"/>
    </row>
    <row r="27" spans="3:46" ht="17.100000000000001" customHeight="1" x14ac:dyDescent="0.4">
      <c r="C27" s="8"/>
      <c r="D27" s="4"/>
      <c r="E27" s="9"/>
      <c r="F27" s="31"/>
      <c r="G27" s="4"/>
      <c r="H27" s="9"/>
      <c r="I27" s="8">
        <v>22</v>
      </c>
      <c r="J27" s="36" t="s">
        <v>7</v>
      </c>
      <c r="K27" s="9" t="s">
        <v>8</v>
      </c>
      <c r="L27" s="8">
        <v>22</v>
      </c>
      <c r="M27" s="4" t="s">
        <v>2</v>
      </c>
      <c r="N27" s="9" t="s">
        <v>8</v>
      </c>
      <c r="O27" s="12">
        <v>22</v>
      </c>
      <c r="P27" s="3" t="s">
        <v>5</v>
      </c>
      <c r="Q27" s="9" t="s">
        <v>10</v>
      </c>
      <c r="R27" s="8">
        <v>22</v>
      </c>
      <c r="S27" s="4" t="s">
        <v>1</v>
      </c>
      <c r="T27" s="9" t="s">
        <v>8</v>
      </c>
      <c r="U27" s="8">
        <v>22</v>
      </c>
      <c r="V27" s="36" t="s">
        <v>3</v>
      </c>
      <c r="W27" s="9" t="s">
        <v>8</v>
      </c>
      <c r="X27" s="8">
        <v>22</v>
      </c>
      <c r="Y27" s="4" t="s">
        <v>6</v>
      </c>
      <c r="Z27" s="11" t="s">
        <v>8</v>
      </c>
      <c r="AA27" s="8">
        <v>22</v>
      </c>
      <c r="AB27" s="36" t="s">
        <v>1</v>
      </c>
      <c r="AC27" s="11" t="s">
        <v>8</v>
      </c>
      <c r="AD27" s="13">
        <v>22</v>
      </c>
      <c r="AE27" s="2" t="s">
        <v>4</v>
      </c>
      <c r="AF27" s="11" t="s">
        <v>9</v>
      </c>
      <c r="AG27" s="8">
        <v>22</v>
      </c>
      <c r="AH27" s="36" t="s">
        <v>7</v>
      </c>
      <c r="AI27" s="11" t="s">
        <v>8</v>
      </c>
      <c r="AJ27" s="8"/>
      <c r="AK27" s="4"/>
      <c r="AL27" s="9"/>
      <c r="AN27" s="5" t="s">
        <v>95</v>
      </c>
      <c r="AO27" s="37"/>
      <c r="AP27" s="37"/>
      <c r="AQ27" s="37"/>
      <c r="AR27" s="37"/>
      <c r="AS27" s="37"/>
      <c r="AT27" s="37"/>
    </row>
    <row r="28" spans="3:46" ht="17.100000000000001" customHeight="1" x14ac:dyDescent="0.4">
      <c r="C28" s="8"/>
      <c r="D28" s="4"/>
      <c r="E28" s="9"/>
      <c r="F28" s="31"/>
      <c r="G28" s="4"/>
      <c r="H28" s="9"/>
      <c r="I28" s="8">
        <v>23</v>
      </c>
      <c r="J28" s="36" t="s">
        <v>1</v>
      </c>
      <c r="K28" s="9" t="s">
        <v>8</v>
      </c>
      <c r="L28" s="8">
        <v>23</v>
      </c>
      <c r="M28" s="4" t="s">
        <v>3</v>
      </c>
      <c r="N28" s="9" t="s">
        <v>8</v>
      </c>
      <c r="O28" s="8">
        <v>23</v>
      </c>
      <c r="P28" s="4" t="s">
        <v>6</v>
      </c>
      <c r="Q28" s="9" t="s">
        <v>8</v>
      </c>
      <c r="R28" s="13">
        <v>23</v>
      </c>
      <c r="S28" s="2" t="s">
        <v>2</v>
      </c>
      <c r="T28" s="9" t="s">
        <v>8</v>
      </c>
      <c r="U28" s="13">
        <v>23</v>
      </c>
      <c r="V28" s="2" t="s">
        <v>4</v>
      </c>
      <c r="W28" s="9" t="s">
        <v>9</v>
      </c>
      <c r="X28" s="13">
        <v>23</v>
      </c>
      <c r="Y28" s="2" t="s">
        <v>7</v>
      </c>
      <c r="Z28" s="11" t="s">
        <v>8</v>
      </c>
      <c r="AA28" s="8">
        <v>23</v>
      </c>
      <c r="AB28" s="36" t="s">
        <v>2</v>
      </c>
      <c r="AC28" s="11" t="s">
        <v>8</v>
      </c>
      <c r="AD28" s="13">
        <v>23</v>
      </c>
      <c r="AE28" s="2" t="s">
        <v>5</v>
      </c>
      <c r="AF28" s="11" t="s">
        <v>9</v>
      </c>
      <c r="AG28" s="13">
        <v>23</v>
      </c>
      <c r="AH28" s="2" t="s">
        <v>1</v>
      </c>
      <c r="AI28" s="11" t="s">
        <v>8</v>
      </c>
      <c r="AJ28" s="8"/>
      <c r="AK28" s="4"/>
      <c r="AL28" s="9"/>
      <c r="AN28" s="5" t="s">
        <v>79</v>
      </c>
      <c r="AO28" s="37"/>
      <c r="AP28" s="37"/>
      <c r="AQ28" s="37"/>
      <c r="AR28" s="37"/>
      <c r="AS28" s="37"/>
      <c r="AT28" s="37"/>
    </row>
    <row r="29" spans="3:46" ht="17.100000000000001" customHeight="1" x14ac:dyDescent="0.4">
      <c r="C29" s="8"/>
      <c r="D29" s="4"/>
      <c r="E29" s="9"/>
      <c r="F29" s="31"/>
      <c r="G29" s="4"/>
      <c r="H29" s="9"/>
      <c r="I29" s="8">
        <v>24</v>
      </c>
      <c r="J29" s="36" t="s">
        <v>2</v>
      </c>
      <c r="K29" s="9" t="s">
        <v>8</v>
      </c>
      <c r="L29" s="13">
        <v>24</v>
      </c>
      <c r="M29" s="2" t="s">
        <v>4</v>
      </c>
      <c r="N29" s="9" t="s">
        <v>9</v>
      </c>
      <c r="O29" s="8">
        <v>24</v>
      </c>
      <c r="P29" s="4" t="s">
        <v>7</v>
      </c>
      <c r="Q29" s="9" t="s">
        <v>8</v>
      </c>
      <c r="R29" s="8">
        <v>24</v>
      </c>
      <c r="S29" s="4" t="s">
        <v>3</v>
      </c>
      <c r="T29" s="9" t="s">
        <v>8</v>
      </c>
      <c r="U29" s="13">
        <v>24</v>
      </c>
      <c r="V29" s="2" t="s">
        <v>5</v>
      </c>
      <c r="W29" s="9" t="s">
        <v>9</v>
      </c>
      <c r="X29" s="8">
        <v>24</v>
      </c>
      <c r="Y29" s="4" t="s">
        <v>1</v>
      </c>
      <c r="Z29" s="11" t="s">
        <v>8</v>
      </c>
      <c r="AA29" s="8">
        <v>24</v>
      </c>
      <c r="AB29" s="36" t="s">
        <v>3</v>
      </c>
      <c r="AC29" s="11" t="s">
        <v>8</v>
      </c>
      <c r="AD29" s="8">
        <v>24</v>
      </c>
      <c r="AE29" s="4" t="s">
        <v>6</v>
      </c>
      <c r="AF29" s="11" t="s">
        <v>8</v>
      </c>
      <c r="AG29" s="8">
        <v>24</v>
      </c>
      <c r="AH29" s="36" t="s">
        <v>2</v>
      </c>
      <c r="AI29" s="11" t="s">
        <v>8</v>
      </c>
      <c r="AJ29" s="8"/>
      <c r="AK29" s="4"/>
      <c r="AL29" s="9"/>
      <c r="AN29" s="5" t="s">
        <v>80</v>
      </c>
      <c r="AO29" s="37"/>
      <c r="AP29" s="37"/>
      <c r="AQ29" s="37"/>
      <c r="AR29" s="37"/>
      <c r="AS29" s="37"/>
      <c r="AT29" s="37"/>
    </row>
    <row r="30" spans="3:46" ht="17.100000000000001" customHeight="1" x14ac:dyDescent="0.4">
      <c r="C30" s="8"/>
      <c r="D30" s="4"/>
      <c r="E30" s="9"/>
      <c r="F30" s="31"/>
      <c r="G30" s="4"/>
      <c r="H30" s="9"/>
      <c r="I30" s="8">
        <v>25</v>
      </c>
      <c r="J30" s="36" t="s">
        <v>3</v>
      </c>
      <c r="K30" s="9" t="s">
        <v>8</v>
      </c>
      <c r="L30" s="13">
        <v>25</v>
      </c>
      <c r="M30" s="2" t="s">
        <v>5</v>
      </c>
      <c r="N30" s="9" t="s">
        <v>9</v>
      </c>
      <c r="O30" s="8">
        <v>25</v>
      </c>
      <c r="P30" s="4" t="s">
        <v>1</v>
      </c>
      <c r="Q30" s="9" t="s">
        <v>8</v>
      </c>
      <c r="R30" s="13">
        <v>25</v>
      </c>
      <c r="S30" s="2" t="s">
        <v>4</v>
      </c>
      <c r="T30" s="9" t="s">
        <v>9</v>
      </c>
      <c r="U30" s="8">
        <v>25</v>
      </c>
      <c r="V30" s="36" t="s">
        <v>6</v>
      </c>
      <c r="W30" s="9" t="s">
        <v>8</v>
      </c>
      <c r="X30" s="8">
        <v>25</v>
      </c>
      <c r="Y30" s="4" t="s">
        <v>2</v>
      </c>
      <c r="Z30" s="11" t="s">
        <v>8</v>
      </c>
      <c r="AA30" s="13">
        <v>25</v>
      </c>
      <c r="AB30" s="2" t="s">
        <v>4</v>
      </c>
      <c r="AC30" s="11" t="s">
        <v>9</v>
      </c>
      <c r="AD30" s="8">
        <v>25</v>
      </c>
      <c r="AE30" s="4" t="s">
        <v>7</v>
      </c>
      <c r="AF30" s="11" t="s">
        <v>8</v>
      </c>
      <c r="AG30" s="8">
        <v>25</v>
      </c>
      <c r="AH30" s="36" t="s">
        <v>3</v>
      </c>
      <c r="AI30" s="11" t="s">
        <v>8</v>
      </c>
      <c r="AJ30" s="8"/>
      <c r="AK30" s="4"/>
      <c r="AL30" s="9"/>
      <c r="AN30" s="5" t="s">
        <v>81</v>
      </c>
      <c r="AO30" s="37"/>
      <c r="AP30" s="37"/>
      <c r="AQ30" s="37"/>
      <c r="AR30" s="37"/>
      <c r="AS30" s="37"/>
      <c r="AT30" s="37"/>
    </row>
    <row r="31" spans="3:46" ht="17.100000000000001" customHeight="1" x14ac:dyDescent="0.4">
      <c r="C31" s="8"/>
      <c r="D31" s="4"/>
      <c r="E31" s="9"/>
      <c r="F31" s="31"/>
      <c r="G31" s="4"/>
      <c r="H31" s="9"/>
      <c r="I31" s="13">
        <v>26</v>
      </c>
      <c r="J31" s="2" t="s">
        <v>4</v>
      </c>
      <c r="K31" s="9" t="s">
        <v>9</v>
      </c>
      <c r="L31" s="8">
        <v>26</v>
      </c>
      <c r="M31" s="4" t="s">
        <v>6</v>
      </c>
      <c r="N31" s="9" t="s">
        <v>8</v>
      </c>
      <c r="O31" s="8">
        <v>26</v>
      </c>
      <c r="P31" s="4" t="s">
        <v>2</v>
      </c>
      <c r="Q31" s="9" t="s">
        <v>8</v>
      </c>
      <c r="R31" s="13">
        <v>26</v>
      </c>
      <c r="S31" s="2" t="s">
        <v>5</v>
      </c>
      <c r="T31" s="9" t="s">
        <v>9</v>
      </c>
      <c r="U31" s="8">
        <v>26</v>
      </c>
      <c r="V31" s="36" t="s">
        <v>7</v>
      </c>
      <c r="W31" s="9" t="s">
        <v>8</v>
      </c>
      <c r="X31" s="8">
        <v>26</v>
      </c>
      <c r="Y31" s="4" t="s">
        <v>3</v>
      </c>
      <c r="Z31" s="11" t="s">
        <v>8</v>
      </c>
      <c r="AA31" s="13">
        <v>26</v>
      </c>
      <c r="AB31" s="2" t="s">
        <v>5</v>
      </c>
      <c r="AC31" s="11" t="s">
        <v>9</v>
      </c>
      <c r="AD31" s="8">
        <v>26</v>
      </c>
      <c r="AE31" s="4" t="s">
        <v>1</v>
      </c>
      <c r="AF31" s="11" t="s">
        <v>8</v>
      </c>
      <c r="AG31" s="13">
        <v>26</v>
      </c>
      <c r="AH31" s="2" t="s">
        <v>4</v>
      </c>
      <c r="AI31" s="11" t="s">
        <v>9</v>
      </c>
      <c r="AJ31" s="8"/>
      <c r="AK31" s="4"/>
      <c r="AL31" s="9"/>
      <c r="AN31" s="5" t="s">
        <v>82</v>
      </c>
      <c r="AO31" s="37"/>
      <c r="AP31" s="37"/>
      <c r="AQ31" s="37"/>
      <c r="AR31" s="37"/>
      <c r="AS31" s="37"/>
      <c r="AT31" s="37"/>
    </row>
    <row r="32" spans="3:46" ht="17.100000000000001" customHeight="1" x14ac:dyDescent="0.4">
      <c r="C32" s="8"/>
      <c r="D32" s="4"/>
      <c r="E32" s="9"/>
      <c r="F32" s="31"/>
      <c r="G32" s="4"/>
      <c r="H32" s="9"/>
      <c r="I32" s="13">
        <v>27</v>
      </c>
      <c r="J32" s="2" t="s">
        <v>5</v>
      </c>
      <c r="K32" s="9" t="s">
        <v>9</v>
      </c>
      <c r="L32" s="8">
        <v>27</v>
      </c>
      <c r="M32" s="4" t="s">
        <v>7</v>
      </c>
      <c r="N32" s="9" t="s">
        <v>8</v>
      </c>
      <c r="O32" s="8">
        <v>27</v>
      </c>
      <c r="P32" s="4" t="s">
        <v>3</v>
      </c>
      <c r="Q32" s="9" t="s">
        <v>8</v>
      </c>
      <c r="R32" s="8">
        <v>27</v>
      </c>
      <c r="S32" s="4" t="s">
        <v>6</v>
      </c>
      <c r="T32" s="9" t="s">
        <v>8</v>
      </c>
      <c r="U32" s="8">
        <v>27</v>
      </c>
      <c r="V32" s="36" t="s">
        <v>1</v>
      </c>
      <c r="W32" s="9" t="s">
        <v>8</v>
      </c>
      <c r="X32" s="13">
        <v>27</v>
      </c>
      <c r="Y32" s="2" t="s">
        <v>4</v>
      </c>
      <c r="Z32" s="11" t="s">
        <v>9</v>
      </c>
      <c r="AA32" s="8">
        <v>27</v>
      </c>
      <c r="AB32" s="36" t="s">
        <v>6</v>
      </c>
      <c r="AC32" s="11" t="s">
        <v>8</v>
      </c>
      <c r="AD32" s="8">
        <v>27</v>
      </c>
      <c r="AE32" s="4" t="s">
        <v>2</v>
      </c>
      <c r="AF32" s="11" t="s">
        <v>8</v>
      </c>
      <c r="AG32" s="13">
        <v>27</v>
      </c>
      <c r="AH32" s="2" t="s">
        <v>5</v>
      </c>
      <c r="AI32" s="11" t="s">
        <v>9</v>
      </c>
      <c r="AJ32" s="10"/>
      <c r="AK32" s="27"/>
      <c r="AL32" s="24"/>
      <c r="AN32" s="37"/>
      <c r="AO32" s="37"/>
      <c r="AP32" s="37"/>
      <c r="AQ32" s="37"/>
      <c r="AR32" s="37"/>
      <c r="AS32" s="37"/>
      <c r="AT32" s="37"/>
    </row>
    <row r="33" spans="3:46" ht="17.100000000000001" customHeight="1" x14ac:dyDescent="0.4">
      <c r="C33" s="8"/>
      <c r="D33" s="4"/>
      <c r="E33" s="9"/>
      <c r="F33" s="31"/>
      <c r="G33" s="4"/>
      <c r="H33" s="9"/>
      <c r="I33" s="8">
        <v>28</v>
      </c>
      <c r="J33" s="36" t="s">
        <v>6</v>
      </c>
      <c r="K33" s="9" t="s">
        <v>8</v>
      </c>
      <c r="L33" s="8">
        <v>28</v>
      </c>
      <c r="M33" s="4" t="s">
        <v>1</v>
      </c>
      <c r="N33" s="9" t="s">
        <v>8</v>
      </c>
      <c r="O33" s="13">
        <v>28</v>
      </c>
      <c r="P33" s="2" t="s">
        <v>4</v>
      </c>
      <c r="Q33" s="9" t="s">
        <v>9</v>
      </c>
      <c r="R33" s="8">
        <v>28</v>
      </c>
      <c r="S33" s="4" t="s">
        <v>7</v>
      </c>
      <c r="T33" s="9" t="s">
        <v>8</v>
      </c>
      <c r="U33" s="8">
        <v>28</v>
      </c>
      <c r="V33" s="36" t="s">
        <v>2</v>
      </c>
      <c r="W33" s="9" t="s">
        <v>8</v>
      </c>
      <c r="X33" s="13">
        <v>28</v>
      </c>
      <c r="Y33" s="2" t="s">
        <v>5</v>
      </c>
      <c r="Z33" s="11" t="s">
        <v>9</v>
      </c>
      <c r="AA33" s="8">
        <v>28</v>
      </c>
      <c r="AB33" s="36" t="s">
        <v>7</v>
      </c>
      <c r="AC33" s="11" t="s">
        <v>8</v>
      </c>
      <c r="AD33" s="8">
        <v>28</v>
      </c>
      <c r="AE33" s="4" t="s">
        <v>3</v>
      </c>
      <c r="AF33" s="11" t="s">
        <v>8</v>
      </c>
      <c r="AG33" s="8">
        <v>28</v>
      </c>
      <c r="AH33" s="36" t="s">
        <v>6</v>
      </c>
      <c r="AI33" s="11" t="s">
        <v>8</v>
      </c>
      <c r="AJ33" s="10"/>
      <c r="AK33" s="27"/>
      <c r="AL33" s="24"/>
      <c r="AN33" s="59" t="s">
        <v>104</v>
      </c>
      <c r="AO33" s="60"/>
      <c r="AP33" s="60"/>
      <c r="AQ33" s="60"/>
      <c r="AR33" s="60"/>
      <c r="AS33" s="60"/>
      <c r="AT33" s="60"/>
    </row>
    <row r="34" spans="3:46" ht="17.100000000000001" customHeight="1" x14ac:dyDescent="0.4">
      <c r="C34" s="8"/>
      <c r="D34" s="4"/>
      <c r="E34" s="9"/>
      <c r="F34" s="31"/>
      <c r="G34" s="4"/>
      <c r="H34" s="9"/>
      <c r="I34" s="8">
        <v>29</v>
      </c>
      <c r="J34" s="36" t="s">
        <v>7</v>
      </c>
      <c r="K34" s="9" t="s">
        <v>8</v>
      </c>
      <c r="L34" s="8">
        <v>29</v>
      </c>
      <c r="M34" s="4" t="s">
        <v>2</v>
      </c>
      <c r="N34" s="9" t="s">
        <v>8</v>
      </c>
      <c r="O34" s="13">
        <v>29</v>
      </c>
      <c r="P34" s="2" t="s">
        <v>5</v>
      </c>
      <c r="Q34" s="9" t="s">
        <v>9</v>
      </c>
      <c r="R34" s="10">
        <v>29</v>
      </c>
      <c r="S34" s="36" t="s">
        <v>1</v>
      </c>
      <c r="T34" s="9" t="s">
        <v>8</v>
      </c>
      <c r="U34" s="8">
        <v>29</v>
      </c>
      <c r="V34" s="36" t="s">
        <v>3</v>
      </c>
      <c r="W34" s="9" t="s">
        <v>8</v>
      </c>
      <c r="X34" s="8">
        <v>29</v>
      </c>
      <c r="Y34" s="4" t="s">
        <v>6</v>
      </c>
      <c r="Z34" s="11" t="s">
        <v>8</v>
      </c>
      <c r="AA34" s="12">
        <v>29</v>
      </c>
      <c r="AB34" s="3" t="s">
        <v>38</v>
      </c>
      <c r="AC34" s="11" t="s">
        <v>12</v>
      </c>
      <c r="AD34" s="13">
        <v>29</v>
      </c>
      <c r="AE34" s="2" t="s">
        <v>4</v>
      </c>
      <c r="AF34" s="11" t="s">
        <v>9</v>
      </c>
      <c r="AG34" s="10"/>
      <c r="AH34" s="36"/>
      <c r="AI34" s="24"/>
      <c r="AJ34" s="10"/>
      <c r="AK34" s="27"/>
      <c r="AL34" s="24"/>
      <c r="AN34" s="59" t="s">
        <v>105</v>
      </c>
      <c r="AO34" s="60"/>
      <c r="AP34" s="60"/>
      <c r="AQ34" s="60"/>
      <c r="AR34" s="60"/>
      <c r="AS34" s="60"/>
      <c r="AT34" s="60"/>
    </row>
    <row r="35" spans="3:46" ht="17.100000000000001" customHeight="1" x14ac:dyDescent="0.4">
      <c r="C35" s="8"/>
      <c r="D35" s="4"/>
      <c r="E35" s="9"/>
      <c r="F35" s="31"/>
      <c r="G35" s="4"/>
      <c r="H35" s="9"/>
      <c r="I35" s="8">
        <v>30</v>
      </c>
      <c r="J35" s="36" t="s">
        <v>1</v>
      </c>
      <c r="K35" s="9" t="s">
        <v>8</v>
      </c>
      <c r="L35" s="8">
        <v>30</v>
      </c>
      <c r="M35" s="4" t="s">
        <v>3</v>
      </c>
      <c r="N35" s="9" t="s">
        <v>8</v>
      </c>
      <c r="O35" s="8">
        <v>30</v>
      </c>
      <c r="P35" s="4" t="s">
        <v>6</v>
      </c>
      <c r="Q35" s="9" t="s">
        <v>8</v>
      </c>
      <c r="R35" s="10">
        <v>30</v>
      </c>
      <c r="S35" s="36" t="s">
        <v>2</v>
      </c>
      <c r="T35" s="9" t="s">
        <v>8</v>
      </c>
      <c r="U35" s="13">
        <v>30</v>
      </c>
      <c r="V35" s="2" t="s">
        <v>4</v>
      </c>
      <c r="W35" s="9" t="s">
        <v>9</v>
      </c>
      <c r="X35" s="8">
        <v>30</v>
      </c>
      <c r="Y35" s="4" t="s">
        <v>7</v>
      </c>
      <c r="Z35" s="11" t="s">
        <v>8</v>
      </c>
      <c r="AA35" s="12">
        <v>30</v>
      </c>
      <c r="AB35" s="3" t="s">
        <v>2</v>
      </c>
      <c r="AC35" s="11" t="s">
        <v>12</v>
      </c>
      <c r="AD35" s="13">
        <v>30</v>
      </c>
      <c r="AE35" s="2" t="s">
        <v>5</v>
      </c>
      <c r="AF35" s="11" t="s">
        <v>9</v>
      </c>
      <c r="AG35" s="10"/>
      <c r="AH35" s="36"/>
      <c r="AI35" s="24"/>
      <c r="AJ35" s="10"/>
      <c r="AK35" s="27"/>
      <c r="AL35" s="24"/>
      <c r="AN35" s="59" t="s">
        <v>106</v>
      </c>
      <c r="AO35" s="60"/>
      <c r="AP35" s="60"/>
      <c r="AQ35" s="60"/>
      <c r="AR35" s="60"/>
      <c r="AS35" s="60"/>
      <c r="AT35" s="60"/>
    </row>
    <row r="36" spans="3:46" ht="17.100000000000001" customHeight="1" thickBot="1" x14ac:dyDescent="0.45">
      <c r="C36" s="17"/>
      <c r="D36" s="18"/>
      <c r="E36" s="30"/>
      <c r="F36" s="32"/>
      <c r="G36" s="18"/>
      <c r="H36" s="30"/>
      <c r="I36" s="17"/>
      <c r="J36" s="36"/>
      <c r="K36" s="30"/>
      <c r="L36" s="20">
        <v>31</v>
      </c>
      <c r="M36" s="2" t="s">
        <v>4</v>
      </c>
      <c r="N36" s="30" t="s">
        <v>9</v>
      </c>
      <c r="O36" s="17">
        <v>31</v>
      </c>
      <c r="P36" s="18" t="s">
        <v>7</v>
      </c>
      <c r="Q36" s="30" t="s">
        <v>8</v>
      </c>
      <c r="R36" s="14"/>
      <c r="S36" s="15"/>
      <c r="T36" s="19"/>
      <c r="U36" s="20">
        <v>31</v>
      </c>
      <c r="V36" s="21" t="s">
        <v>5</v>
      </c>
      <c r="W36" s="30" t="s">
        <v>9</v>
      </c>
      <c r="X36" s="14"/>
      <c r="Y36" s="15"/>
      <c r="Z36" s="19"/>
      <c r="AA36" s="22">
        <v>31</v>
      </c>
      <c r="AB36" s="23" t="s">
        <v>3</v>
      </c>
      <c r="AC36" s="16" t="s">
        <v>12</v>
      </c>
      <c r="AD36" s="17">
        <v>31</v>
      </c>
      <c r="AE36" s="18" t="s">
        <v>6</v>
      </c>
      <c r="AF36" s="16" t="s">
        <v>8</v>
      </c>
      <c r="AG36" s="14"/>
      <c r="AH36" s="15"/>
      <c r="AI36" s="19"/>
      <c r="AJ36" s="14"/>
      <c r="AK36" s="15"/>
      <c r="AL36" s="19"/>
      <c r="AN36" s="59" t="s">
        <v>107</v>
      </c>
      <c r="AO36" s="60"/>
      <c r="AP36" s="60"/>
      <c r="AQ36" s="60"/>
      <c r="AR36" s="60"/>
      <c r="AS36" s="60"/>
      <c r="AT36" s="60"/>
    </row>
    <row r="37" spans="3:46" ht="17.100000000000001" customHeight="1" x14ac:dyDescent="0.4">
      <c r="C37" s="98" t="s">
        <v>13</v>
      </c>
      <c r="D37" s="98"/>
      <c r="E37" s="98"/>
      <c r="F37" s="91">
        <f>COUNTIF(H6:H36,"●")</f>
        <v>0</v>
      </c>
      <c r="G37" s="92"/>
      <c r="H37" s="93"/>
      <c r="I37" s="91">
        <f>COUNTIF(K6:K36,"●")</f>
        <v>6</v>
      </c>
      <c r="J37" s="92"/>
      <c r="K37" s="93"/>
      <c r="L37" s="91">
        <f>COUNTIF(N6:N36,"●")</f>
        <v>9</v>
      </c>
      <c r="M37" s="92"/>
      <c r="N37" s="93"/>
      <c r="O37" s="84">
        <f>COUNTIF(Q6:Q36,"●")</f>
        <v>7</v>
      </c>
      <c r="P37" s="84"/>
      <c r="Q37" s="84"/>
      <c r="R37" s="84">
        <f>COUNTIF(T6:T36,"●")</f>
        <v>8</v>
      </c>
      <c r="S37" s="84"/>
      <c r="T37" s="84"/>
      <c r="U37" s="84">
        <f>COUNTIF(W6:W36,"●")</f>
        <v>11</v>
      </c>
      <c r="V37" s="84"/>
      <c r="W37" s="84"/>
      <c r="X37" s="84">
        <f>COUNTIF(Z6:Z36,"●")</f>
        <v>8</v>
      </c>
      <c r="Y37" s="84"/>
      <c r="Z37" s="84"/>
      <c r="AA37" s="84">
        <f>COUNTIF(AC6:AC36,"●")</f>
        <v>8</v>
      </c>
      <c r="AB37" s="84"/>
      <c r="AC37" s="84"/>
      <c r="AD37" s="84">
        <f>COUNTIF(AF6:AF36,"●")</f>
        <v>9</v>
      </c>
      <c r="AE37" s="84"/>
      <c r="AF37" s="84"/>
      <c r="AG37" s="84">
        <f>COUNTIF(AI6:AI36,"●")</f>
        <v>8</v>
      </c>
      <c r="AH37" s="84"/>
      <c r="AI37" s="84"/>
      <c r="AJ37" s="84">
        <f>COUNTIF(AL6:AL36,"●")</f>
        <v>0</v>
      </c>
      <c r="AK37" s="84"/>
      <c r="AL37" s="84"/>
      <c r="AN37" s="59" t="s">
        <v>108</v>
      </c>
      <c r="AO37" s="37"/>
      <c r="AP37" s="37"/>
      <c r="AQ37" s="37"/>
      <c r="AR37" s="37"/>
      <c r="AS37" s="37"/>
      <c r="AT37" s="37"/>
    </row>
    <row r="38" spans="3:46" ht="17.100000000000001" customHeight="1" x14ac:dyDescent="0.4">
      <c r="C38" s="98" t="s">
        <v>14</v>
      </c>
      <c r="D38" s="98"/>
      <c r="E38" s="98"/>
      <c r="F38" s="94">
        <f>COUNTIF(H6:H36,"○")+COUNTIF(H6:H36,"●")</f>
        <v>0</v>
      </c>
      <c r="G38" s="95"/>
      <c r="H38" s="96"/>
      <c r="I38" s="94">
        <f>COUNTIF(K6:K36,"○")+COUNTIF(K6:K36,"●")</f>
        <v>23</v>
      </c>
      <c r="J38" s="95"/>
      <c r="K38" s="96"/>
      <c r="L38" s="94">
        <f>COUNTIF(N6:N36,"○")+COUNTIF(N6:N36,"●")</f>
        <v>31</v>
      </c>
      <c r="M38" s="95"/>
      <c r="N38" s="96"/>
      <c r="O38" s="85">
        <f>COUNTIF(Q6:Q36,"○")+COUNTIF(Q6:Q36,"●")</f>
        <v>26</v>
      </c>
      <c r="P38" s="85"/>
      <c r="Q38" s="85"/>
      <c r="R38" s="85">
        <f>COUNTIF(T6:T36,"○")+COUNTIF(T6:T36,"●")</f>
        <v>30</v>
      </c>
      <c r="S38" s="85"/>
      <c r="T38" s="85"/>
      <c r="U38" s="85">
        <f>COUNTIF(W6:W36,"○")+COUNTIF(W6:W36,"●")</f>
        <v>31</v>
      </c>
      <c r="V38" s="85"/>
      <c r="W38" s="85"/>
      <c r="X38" s="85">
        <f>COUNTIF(Z6:Z36,"○")+COUNTIF(Z6:Z36,"●")</f>
        <v>30</v>
      </c>
      <c r="Y38" s="85"/>
      <c r="Z38" s="85"/>
      <c r="AA38" s="85">
        <f>COUNTIF(AC6:AC36,"○")+COUNTIF(AC6:AC36,"●")</f>
        <v>27</v>
      </c>
      <c r="AB38" s="85"/>
      <c r="AC38" s="85"/>
      <c r="AD38" s="85">
        <f>COUNTIF(AF6:AF36,"○")+COUNTIF(AF6:AF36,"●")</f>
        <v>28</v>
      </c>
      <c r="AE38" s="85"/>
      <c r="AF38" s="85"/>
      <c r="AG38" s="85">
        <f>COUNTIF(AI6:AI36,"○")+COUNTIF(AI6:AI36,"●")</f>
        <v>28</v>
      </c>
      <c r="AH38" s="85"/>
      <c r="AI38" s="85"/>
      <c r="AJ38" s="85">
        <f>COUNTIF(AL6:AL36,"○")+COUNTIF(AL6:AL36,"●")</f>
        <v>4</v>
      </c>
      <c r="AK38" s="85"/>
      <c r="AL38" s="85"/>
    </row>
    <row r="39" spans="3:46" ht="17.100000000000001" customHeight="1" x14ac:dyDescent="0.4">
      <c r="F39" s="86"/>
      <c r="G39" s="86"/>
      <c r="H39" s="86"/>
      <c r="I39" s="86" t="s">
        <v>67</v>
      </c>
      <c r="J39" s="86"/>
      <c r="K39" s="86"/>
      <c r="L39" s="86" t="s">
        <v>15</v>
      </c>
      <c r="M39" s="86"/>
      <c r="N39" s="86"/>
      <c r="O39" s="86" t="s">
        <v>27</v>
      </c>
      <c r="P39" s="86"/>
      <c r="Q39" s="86"/>
      <c r="R39" s="86" t="s">
        <v>28</v>
      </c>
      <c r="S39" s="86"/>
      <c r="T39" s="86"/>
      <c r="U39" s="86" t="s">
        <v>29</v>
      </c>
      <c r="V39" s="86"/>
      <c r="W39" s="86"/>
      <c r="X39" s="86" t="s">
        <v>30</v>
      </c>
      <c r="Y39" s="86"/>
      <c r="Z39" s="86"/>
      <c r="AA39" s="86" t="s">
        <v>31</v>
      </c>
      <c r="AB39" s="86"/>
      <c r="AC39" s="86"/>
      <c r="AD39" s="86" t="s">
        <v>32</v>
      </c>
      <c r="AE39" s="86"/>
      <c r="AF39" s="86"/>
      <c r="AG39" s="86" t="s">
        <v>33</v>
      </c>
      <c r="AH39" s="86"/>
      <c r="AI39" s="86"/>
      <c r="AJ39" s="86" t="s">
        <v>34</v>
      </c>
      <c r="AK39" s="86"/>
      <c r="AL39" s="86"/>
    </row>
    <row r="40" spans="3:46" s="37" customFormat="1" ht="17.100000000000001" customHeight="1" x14ac:dyDescent="0.4"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3:46" ht="17.100000000000001" customHeight="1" x14ac:dyDescent="0.4">
      <c r="C41" s="74"/>
      <c r="D41" s="74"/>
      <c r="E41" s="74"/>
      <c r="F41" s="74" t="s">
        <v>72</v>
      </c>
      <c r="G41" s="74"/>
      <c r="H41" s="74"/>
      <c r="K41" s="25">
        <f>SUM(F37:K37)</f>
        <v>6</v>
      </c>
      <c r="N41" s="25">
        <f>SUM(F37:N37)</f>
        <v>15</v>
      </c>
      <c r="Q41" s="25">
        <f>SUM(F37:Q37)</f>
        <v>22</v>
      </c>
      <c r="T41" s="25">
        <f>SUM(F37:T37)</f>
        <v>30</v>
      </c>
      <c r="W41" s="25">
        <f>SUM(F37:W37)</f>
        <v>41</v>
      </c>
      <c r="Z41" s="25">
        <f>SUM(F37:Z37)</f>
        <v>49</v>
      </c>
      <c r="AC41" s="25">
        <f>SUM(F37:AC37)</f>
        <v>57</v>
      </c>
      <c r="AF41" s="25">
        <f>SUM(F37:AF37)</f>
        <v>66</v>
      </c>
      <c r="AI41" s="25">
        <f>SUM(F37:AI37)</f>
        <v>74</v>
      </c>
      <c r="AL41" s="25">
        <f>SUM(F37:AL37)</f>
        <v>74</v>
      </c>
    </row>
    <row r="42" spans="3:46" ht="17.100000000000001" customHeight="1" x14ac:dyDescent="0.4">
      <c r="C42" s="74"/>
      <c r="D42" s="74"/>
      <c r="E42" s="74"/>
      <c r="F42" s="74" t="s">
        <v>73</v>
      </c>
      <c r="G42" s="74"/>
      <c r="H42" s="74"/>
      <c r="K42" s="25">
        <f>SUM(F38:K38)</f>
        <v>23</v>
      </c>
      <c r="N42" s="25">
        <f>SUM(F38:N38)</f>
        <v>54</v>
      </c>
      <c r="Q42" s="25">
        <f>SUM(F38:Q38)</f>
        <v>80</v>
      </c>
      <c r="T42" s="25">
        <f>SUM(F38:T38)</f>
        <v>110</v>
      </c>
      <c r="W42" s="25">
        <f>SUM(F38:W38)</f>
        <v>141</v>
      </c>
      <c r="Z42" s="25">
        <f>SUM(F38:Z38)</f>
        <v>171</v>
      </c>
      <c r="AC42" s="25">
        <f>SUM(F38:AC38)</f>
        <v>198</v>
      </c>
      <c r="AF42" s="25">
        <f>SUM(F38:AF38)</f>
        <v>226</v>
      </c>
      <c r="AI42" s="25">
        <f>SUM(F38:AI38)</f>
        <v>254</v>
      </c>
      <c r="AL42" s="25">
        <f>SUM(F38:AL38)</f>
        <v>258</v>
      </c>
    </row>
    <row r="43" spans="3:46" s="37" customFormat="1" ht="17.100000000000001" customHeight="1" x14ac:dyDescent="0.4"/>
    <row r="44" spans="3:46" ht="17.100000000000001" customHeight="1" x14ac:dyDescent="0.4">
      <c r="C44" s="90" t="s">
        <v>96</v>
      </c>
      <c r="D44" s="90"/>
      <c r="E44" s="90"/>
      <c r="F44" s="90" t="s">
        <v>16</v>
      </c>
      <c r="G44" s="90"/>
      <c r="H44" s="90"/>
      <c r="I44" s="68"/>
      <c r="J44" s="87">
        <f>I37/I38</f>
        <v>0.2608695652173913</v>
      </c>
      <c r="K44" s="87"/>
      <c r="L44" s="69" t="str">
        <f>IF(J44&gt;=J49,"○","×")</f>
        <v>×</v>
      </c>
      <c r="M44" s="87">
        <f>L37/L38</f>
        <v>0.29032258064516131</v>
      </c>
      <c r="N44" s="87"/>
      <c r="O44" s="69" t="str">
        <f>IF(M44&gt;=M49,"○","×")</f>
        <v>○</v>
      </c>
      <c r="P44" s="87">
        <f>O37/O38</f>
        <v>0.26923076923076922</v>
      </c>
      <c r="Q44" s="87"/>
      <c r="R44" s="69" t="str">
        <f>IF(P44&gt;=P49,"○","×")</f>
        <v>×</v>
      </c>
      <c r="S44" s="87">
        <f>R37/R38</f>
        <v>0.26666666666666666</v>
      </c>
      <c r="T44" s="87"/>
      <c r="U44" s="69" t="str">
        <f>IF(S44&gt;=S49,"○","×")</f>
        <v>×</v>
      </c>
      <c r="V44" s="87">
        <f>U37/U38</f>
        <v>0.35483870967741937</v>
      </c>
      <c r="W44" s="87"/>
      <c r="X44" s="69" t="str">
        <f>IF(V44&gt;=V49,"○","×")</f>
        <v>○</v>
      </c>
      <c r="Y44" s="87">
        <f>X37/X38</f>
        <v>0.26666666666666666</v>
      </c>
      <c r="Z44" s="87"/>
      <c r="AA44" s="69" t="str">
        <f>IF(Y44&gt;=Y49,"○","×")</f>
        <v>×</v>
      </c>
      <c r="AB44" s="87">
        <f>AA37/AA38</f>
        <v>0.29629629629629628</v>
      </c>
      <c r="AC44" s="87"/>
      <c r="AD44" s="69" t="str">
        <f>IF(AB44&gt;=AB49,"○","×")</f>
        <v>○</v>
      </c>
      <c r="AE44" s="87">
        <f>AD37/AD38</f>
        <v>0.32142857142857145</v>
      </c>
      <c r="AF44" s="87"/>
      <c r="AG44" s="69" t="str">
        <f>IF(AE44&gt;=AE49,"○","×")</f>
        <v>○</v>
      </c>
      <c r="AH44" s="87">
        <f>AG37/AG38</f>
        <v>0.2857142857142857</v>
      </c>
      <c r="AI44" s="87"/>
      <c r="AJ44" s="69" t="str">
        <f>IF(AH44&gt;=AH49,"○","×")</f>
        <v>○</v>
      </c>
      <c r="AK44" s="87">
        <f>AJ37/AJ38</f>
        <v>0</v>
      </c>
      <c r="AL44" s="87"/>
      <c r="AM44" s="69" t="str">
        <f>IF(AK44&gt;=AK49,"○","×")</f>
        <v>×</v>
      </c>
    </row>
    <row r="45" spans="3:46" s="37" customFormat="1" ht="17.100000000000001" customHeight="1" thickBot="1" x14ac:dyDescent="0.45">
      <c r="C45" s="64" t="s">
        <v>101</v>
      </c>
      <c r="D45" s="64"/>
      <c r="E45" s="64"/>
      <c r="F45" s="64"/>
      <c r="G45" s="64"/>
      <c r="H45" s="64"/>
      <c r="I45" s="55"/>
      <c r="J45" s="57"/>
      <c r="K45" s="63" t="s">
        <v>100</v>
      </c>
      <c r="L45" s="56" t="s">
        <v>97</v>
      </c>
      <c r="M45" s="57"/>
      <c r="N45" s="57"/>
      <c r="O45" s="56"/>
      <c r="P45" s="57"/>
      <c r="Q45" s="63" t="s">
        <v>102</v>
      </c>
      <c r="R45" s="56" t="s">
        <v>97</v>
      </c>
      <c r="S45" s="57"/>
      <c r="T45" s="63" t="s">
        <v>98</v>
      </c>
      <c r="U45" s="56" t="s">
        <v>97</v>
      </c>
      <c r="V45" s="57"/>
      <c r="W45" s="57"/>
      <c r="X45" s="56"/>
      <c r="Y45" s="57"/>
      <c r="Z45" s="63" t="s">
        <v>98</v>
      </c>
      <c r="AA45" s="56" t="s">
        <v>97</v>
      </c>
      <c r="AB45" s="57"/>
      <c r="AC45" s="57"/>
      <c r="AD45" s="56"/>
      <c r="AE45" s="57"/>
      <c r="AF45" s="57"/>
      <c r="AG45" s="56"/>
      <c r="AH45" s="57"/>
      <c r="AI45" s="57"/>
      <c r="AJ45" s="56"/>
      <c r="AK45" s="57"/>
      <c r="AL45" s="63" t="s">
        <v>99</v>
      </c>
      <c r="AM45" s="56" t="s">
        <v>97</v>
      </c>
    </row>
    <row r="46" spans="3:46" s="37" customFormat="1" ht="17.100000000000001" customHeight="1" x14ac:dyDescent="0.4">
      <c r="C46" s="65"/>
      <c r="D46" s="65"/>
      <c r="E46" s="65"/>
      <c r="F46" s="65"/>
      <c r="G46" s="65"/>
      <c r="H46" s="65"/>
      <c r="I46" s="65"/>
      <c r="J46" s="66"/>
      <c r="K46" s="66"/>
      <c r="L46" s="67"/>
      <c r="M46" s="66"/>
      <c r="N46" s="66"/>
      <c r="O46" s="67"/>
      <c r="P46" s="66"/>
      <c r="Q46" s="66"/>
      <c r="R46" s="67"/>
      <c r="S46" s="66"/>
      <c r="T46" s="66"/>
      <c r="U46" s="67"/>
      <c r="V46" s="66"/>
      <c r="W46" s="66"/>
      <c r="X46" s="67"/>
      <c r="Y46" s="66"/>
      <c r="Z46" s="66"/>
      <c r="AA46" s="67"/>
      <c r="AB46" s="66"/>
      <c r="AC46" s="66"/>
      <c r="AD46" s="67"/>
      <c r="AE46" s="66"/>
      <c r="AF46" s="66"/>
      <c r="AG46" s="67"/>
      <c r="AH46" s="66"/>
      <c r="AI46" s="66"/>
      <c r="AJ46" s="67"/>
      <c r="AK46" s="66"/>
      <c r="AL46" s="66"/>
      <c r="AM46" s="67"/>
    </row>
    <row r="47" spans="3:46" s="37" customFormat="1" ht="17.100000000000001" customHeight="1" thickBot="1" x14ac:dyDescent="0.45">
      <c r="C47" s="100" t="s">
        <v>85</v>
      </c>
      <c r="D47" s="100"/>
      <c r="E47" s="100"/>
      <c r="F47" s="101" t="s">
        <v>16</v>
      </c>
      <c r="G47" s="101"/>
      <c r="H47" s="101"/>
      <c r="I47" s="38"/>
      <c r="J47" s="102">
        <f>K41/K42</f>
        <v>0.2608695652173913</v>
      </c>
      <c r="K47" s="102"/>
      <c r="L47" s="56" t="str">
        <f>IF(J47&gt;J49,"○","×")</f>
        <v>×</v>
      </c>
      <c r="M47" s="102">
        <f>N41/N42</f>
        <v>0.27777777777777779</v>
      </c>
      <c r="N47" s="102"/>
      <c r="O47" s="56" t="str">
        <f>IF(M47&gt;M49,"○","×")</f>
        <v>×</v>
      </c>
      <c r="P47" s="102">
        <f>Q41/Q42</f>
        <v>0.27500000000000002</v>
      </c>
      <c r="Q47" s="102"/>
      <c r="R47" s="56" t="str">
        <f>IF(P47&gt;P49,"○","×")</f>
        <v>×</v>
      </c>
      <c r="S47" s="102">
        <f>T41/T42</f>
        <v>0.27272727272727271</v>
      </c>
      <c r="T47" s="102"/>
      <c r="U47" s="56" t="str">
        <f>IF(S47&gt;S49,"○","×")</f>
        <v>×</v>
      </c>
      <c r="V47" s="102">
        <f>W41/W42</f>
        <v>0.29078014184397161</v>
      </c>
      <c r="W47" s="102"/>
      <c r="X47" s="56" t="str">
        <f>IF(V47&gt;V49,"○","×")</f>
        <v>○</v>
      </c>
      <c r="Y47" s="102">
        <f>Z41/Z42</f>
        <v>0.28654970760233917</v>
      </c>
      <c r="Z47" s="102"/>
      <c r="AA47" s="56" t="str">
        <f>IF(Y47&gt;Y49,"○","×")</f>
        <v>○</v>
      </c>
      <c r="AB47" s="102">
        <f>AC41/AC42</f>
        <v>0.2878787878787879</v>
      </c>
      <c r="AC47" s="102"/>
      <c r="AD47" s="56" t="str">
        <f>IF(AB47&gt;AB49,"○","×")</f>
        <v>○</v>
      </c>
      <c r="AE47" s="102">
        <f>AF41/AF42</f>
        <v>0.29203539823008851</v>
      </c>
      <c r="AF47" s="102"/>
      <c r="AG47" s="56" t="str">
        <f>IF(AE47&gt;AE49,"○","×")</f>
        <v>○</v>
      </c>
      <c r="AH47" s="102">
        <f>AI41/AI42</f>
        <v>0.29133858267716534</v>
      </c>
      <c r="AI47" s="102"/>
      <c r="AJ47" s="56" t="str">
        <f>IF(AH47&gt;AH49,"○","×")</f>
        <v>○</v>
      </c>
      <c r="AK47" s="102">
        <f>AL41/AL42</f>
        <v>0.2868217054263566</v>
      </c>
      <c r="AL47" s="102"/>
      <c r="AM47" s="56" t="str">
        <f>IF(AK47&gt;AK49,"○","×")</f>
        <v>○</v>
      </c>
    </row>
    <row r="48" spans="3:46" s="37" customFormat="1" ht="17.100000000000001" customHeight="1" x14ac:dyDescent="0.4">
      <c r="C48" s="40"/>
      <c r="D48" s="40"/>
      <c r="E48" s="40"/>
      <c r="F48" s="40"/>
      <c r="G48" s="40"/>
      <c r="H48" s="40"/>
      <c r="I48" s="40"/>
      <c r="J48" s="39"/>
      <c r="K48" s="39"/>
      <c r="L48" s="54"/>
      <c r="M48" s="39"/>
      <c r="N48" s="39"/>
      <c r="O48" s="43"/>
      <c r="P48" s="42"/>
      <c r="Q48" s="42"/>
      <c r="R48" s="43"/>
      <c r="S48" s="42"/>
      <c r="T48" s="42"/>
      <c r="U48" s="43"/>
      <c r="V48" s="42"/>
      <c r="W48" s="42"/>
      <c r="X48" s="43"/>
      <c r="Y48" s="42"/>
      <c r="Z48" s="42"/>
      <c r="AA48" s="43"/>
      <c r="AB48" s="42"/>
      <c r="AC48" s="42"/>
      <c r="AD48" s="43"/>
      <c r="AE48" s="42"/>
      <c r="AF48" s="42"/>
      <c r="AG48" s="43"/>
      <c r="AH48" s="42"/>
      <c r="AI48" s="42"/>
      <c r="AJ48" s="43"/>
      <c r="AK48" s="42"/>
      <c r="AL48" s="42"/>
      <c r="AM48" s="43"/>
    </row>
    <row r="49" spans="3:38" ht="17.100000000000001" customHeight="1" x14ac:dyDescent="0.4">
      <c r="C49" s="74"/>
      <c r="D49" s="74"/>
      <c r="E49" s="74"/>
      <c r="F49" s="74" t="s">
        <v>39</v>
      </c>
      <c r="G49" s="74"/>
      <c r="H49" s="74"/>
      <c r="J49" s="103">
        <v>0.28499999999999998</v>
      </c>
      <c r="K49" s="103"/>
      <c r="M49" s="103">
        <v>0.28499999999999998</v>
      </c>
      <c r="N49" s="103"/>
      <c r="P49" s="80">
        <v>0.28499999999999998</v>
      </c>
      <c r="Q49" s="80"/>
      <c r="S49" s="80">
        <v>0.28499999999999998</v>
      </c>
      <c r="T49" s="80"/>
      <c r="V49" s="80">
        <v>0.28499999999999998</v>
      </c>
      <c r="W49" s="80"/>
      <c r="Y49" s="80">
        <v>0.28499999999999998</v>
      </c>
      <c r="Z49" s="80"/>
      <c r="AB49" s="80">
        <v>0.28499999999999998</v>
      </c>
      <c r="AC49" s="80"/>
      <c r="AE49" s="80">
        <v>0.28499999999999998</v>
      </c>
      <c r="AF49" s="80"/>
      <c r="AH49" s="80">
        <v>0.28499999999999998</v>
      </c>
      <c r="AI49" s="80"/>
      <c r="AK49" s="80">
        <v>0.28499999999999998</v>
      </c>
      <c r="AL49" s="80"/>
    </row>
    <row r="50" spans="3:38" ht="17.100000000000001" customHeight="1" x14ac:dyDescent="0.4"/>
    <row r="51" spans="3:38" ht="17.100000000000001" customHeight="1" x14ac:dyDescent="0.4"/>
    <row r="52" spans="3:38" ht="17.100000000000001" customHeight="1" x14ac:dyDescent="0.4"/>
    <row r="53" spans="3:38" ht="17.100000000000001" customHeight="1" x14ac:dyDescent="0.4"/>
    <row r="54" spans="3:38" ht="17.100000000000001" customHeight="1" x14ac:dyDescent="0.4"/>
    <row r="55" spans="3:38" ht="17.100000000000001" customHeight="1" x14ac:dyDescent="0.4"/>
    <row r="56" spans="3:38" ht="17.100000000000001" customHeight="1" x14ac:dyDescent="0.4"/>
    <row r="57" spans="3:38" ht="17.100000000000001" customHeight="1" x14ac:dyDescent="0.4"/>
    <row r="58" spans="3:38" ht="17.100000000000001" customHeight="1" x14ac:dyDescent="0.4"/>
    <row r="59" spans="3:38" ht="17.100000000000001" customHeight="1" x14ac:dyDescent="0.4"/>
    <row r="60" spans="3:38" ht="17.100000000000001" customHeight="1" x14ac:dyDescent="0.4"/>
    <row r="61" spans="3:38" ht="17.100000000000001" customHeight="1" x14ac:dyDescent="0.4"/>
    <row r="62" spans="3:38" ht="17.100000000000001" customHeight="1" x14ac:dyDescent="0.4"/>
    <row r="63" spans="3:38" ht="17.100000000000001" customHeight="1" x14ac:dyDescent="0.4"/>
    <row r="64" spans="3:38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  <row r="195" ht="17.100000000000001" customHeight="1" x14ac:dyDescent="0.4"/>
    <row r="196" ht="17.100000000000001" customHeight="1" x14ac:dyDescent="0.4"/>
    <row r="197" ht="17.100000000000001" customHeight="1" x14ac:dyDescent="0.4"/>
    <row r="198" ht="17.100000000000001" customHeight="1" x14ac:dyDescent="0.4"/>
    <row r="199" ht="17.100000000000001" customHeight="1" x14ac:dyDescent="0.4"/>
    <row r="200" ht="17.100000000000001" customHeight="1" x14ac:dyDescent="0.4"/>
    <row r="201" ht="17.100000000000001" customHeight="1" x14ac:dyDescent="0.4"/>
    <row r="202" ht="17.100000000000001" customHeight="1" x14ac:dyDescent="0.4"/>
    <row r="203" ht="17.100000000000001" customHeight="1" x14ac:dyDescent="0.4"/>
    <row r="204" ht="17.100000000000001" customHeight="1" x14ac:dyDescent="0.4"/>
    <row r="205" ht="17.100000000000001" customHeight="1" x14ac:dyDescent="0.4"/>
    <row r="206" ht="17.100000000000001" customHeight="1" x14ac:dyDescent="0.4"/>
    <row r="207" ht="17.100000000000001" customHeight="1" x14ac:dyDescent="0.4"/>
    <row r="208" ht="17.100000000000001" customHeight="1" x14ac:dyDescent="0.4"/>
    <row r="209" ht="17.100000000000001" customHeight="1" x14ac:dyDescent="0.4"/>
    <row r="210" ht="17.100000000000001" customHeight="1" x14ac:dyDescent="0.4"/>
    <row r="211" ht="17.100000000000001" customHeight="1" x14ac:dyDescent="0.4"/>
    <row r="212" ht="17.100000000000001" customHeight="1" x14ac:dyDescent="0.4"/>
    <row r="213" ht="17.100000000000001" customHeight="1" x14ac:dyDescent="0.4"/>
    <row r="214" ht="17.100000000000001" customHeight="1" x14ac:dyDescent="0.4"/>
    <row r="215" ht="17.100000000000001" customHeight="1" x14ac:dyDescent="0.4"/>
    <row r="216" ht="17.100000000000001" customHeight="1" x14ac:dyDescent="0.4"/>
    <row r="217" ht="17.100000000000001" customHeight="1" x14ac:dyDescent="0.4"/>
    <row r="218" ht="17.100000000000001" customHeight="1" x14ac:dyDescent="0.4"/>
    <row r="219" ht="17.100000000000001" customHeight="1" x14ac:dyDescent="0.4"/>
    <row r="220" ht="17.100000000000001" customHeight="1" x14ac:dyDescent="0.4"/>
    <row r="221" ht="17.100000000000001" customHeight="1" x14ac:dyDescent="0.4"/>
    <row r="222" ht="17.100000000000001" customHeight="1" x14ac:dyDescent="0.4"/>
    <row r="223" ht="17.100000000000001" customHeight="1" x14ac:dyDescent="0.4"/>
    <row r="224" ht="17.100000000000001" customHeight="1" x14ac:dyDescent="0.4"/>
    <row r="225" ht="17.100000000000001" customHeight="1" x14ac:dyDescent="0.4"/>
    <row r="226" ht="17.100000000000001" customHeight="1" x14ac:dyDescent="0.4"/>
    <row r="227" ht="17.100000000000001" customHeight="1" x14ac:dyDescent="0.4"/>
    <row r="228" ht="17.100000000000001" customHeight="1" x14ac:dyDescent="0.4"/>
    <row r="229" ht="17.100000000000001" customHeight="1" x14ac:dyDescent="0.4"/>
    <row r="230" ht="17.100000000000001" customHeight="1" x14ac:dyDescent="0.4"/>
    <row r="231" ht="17.100000000000001" customHeight="1" x14ac:dyDescent="0.4"/>
    <row r="232" ht="17.100000000000001" customHeight="1" x14ac:dyDescent="0.4"/>
    <row r="233" ht="17.100000000000001" customHeight="1" x14ac:dyDescent="0.4"/>
    <row r="234" ht="17.100000000000001" customHeight="1" x14ac:dyDescent="0.4"/>
    <row r="235" ht="17.100000000000001" customHeight="1" x14ac:dyDescent="0.4"/>
    <row r="236" ht="17.100000000000001" customHeight="1" x14ac:dyDescent="0.4"/>
    <row r="237" ht="17.100000000000001" customHeight="1" x14ac:dyDescent="0.4"/>
    <row r="238" ht="17.100000000000001" customHeight="1" x14ac:dyDescent="0.4"/>
    <row r="239" ht="17.100000000000001" customHeight="1" x14ac:dyDescent="0.4"/>
    <row r="240" ht="17.100000000000001" customHeight="1" x14ac:dyDescent="0.4"/>
    <row r="241" ht="17.100000000000001" customHeight="1" x14ac:dyDescent="0.4"/>
    <row r="242" ht="17.100000000000001" customHeight="1" x14ac:dyDescent="0.4"/>
    <row r="243" ht="17.100000000000001" customHeight="1" x14ac:dyDescent="0.4"/>
    <row r="244" ht="17.100000000000001" customHeight="1" x14ac:dyDescent="0.4"/>
    <row r="245" ht="17.100000000000001" customHeight="1" x14ac:dyDescent="0.4"/>
    <row r="246" ht="17.100000000000001" customHeight="1" x14ac:dyDescent="0.4"/>
    <row r="247" ht="17.100000000000001" customHeight="1" x14ac:dyDescent="0.4"/>
    <row r="248" ht="17.100000000000001" customHeight="1" x14ac:dyDescent="0.4"/>
    <row r="249" ht="17.100000000000001" customHeight="1" x14ac:dyDescent="0.4"/>
    <row r="250" ht="17.100000000000001" customHeight="1" x14ac:dyDescent="0.4"/>
    <row r="251" ht="17.100000000000001" customHeight="1" x14ac:dyDescent="0.4"/>
    <row r="252" ht="17.100000000000001" customHeight="1" x14ac:dyDescent="0.4"/>
    <row r="253" ht="17.100000000000001" customHeight="1" x14ac:dyDescent="0.4"/>
    <row r="254" ht="17.100000000000001" customHeight="1" x14ac:dyDescent="0.4"/>
    <row r="255" ht="17.100000000000001" customHeight="1" x14ac:dyDescent="0.4"/>
    <row r="256" ht="17.100000000000001" customHeight="1" x14ac:dyDescent="0.4"/>
    <row r="257" ht="17.100000000000001" customHeight="1" x14ac:dyDescent="0.4"/>
    <row r="258" ht="17.100000000000001" customHeight="1" x14ac:dyDescent="0.4"/>
    <row r="259" ht="17.100000000000001" customHeight="1" x14ac:dyDescent="0.4"/>
    <row r="260" ht="17.100000000000001" customHeight="1" x14ac:dyDescent="0.4"/>
    <row r="261" ht="17.100000000000001" customHeight="1" x14ac:dyDescent="0.4"/>
    <row r="262" ht="17.100000000000001" customHeight="1" x14ac:dyDescent="0.4"/>
    <row r="263" ht="17.100000000000001" customHeight="1" x14ac:dyDescent="0.4"/>
    <row r="264" ht="17.100000000000001" customHeight="1" x14ac:dyDescent="0.4"/>
    <row r="265" ht="17.100000000000001" customHeight="1" x14ac:dyDescent="0.4"/>
    <row r="266" ht="17.100000000000001" customHeight="1" x14ac:dyDescent="0.4"/>
    <row r="267" ht="17.100000000000001" customHeight="1" x14ac:dyDescent="0.4"/>
    <row r="268" ht="17.100000000000001" customHeight="1" x14ac:dyDescent="0.4"/>
    <row r="269" ht="17.100000000000001" customHeight="1" x14ac:dyDescent="0.4"/>
    <row r="270" ht="17.100000000000001" customHeight="1" x14ac:dyDescent="0.4"/>
    <row r="271" ht="17.100000000000001" customHeight="1" x14ac:dyDescent="0.4"/>
    <row r="272" ht="17.100000000000001" customHeight="1" x14ac:dyDescent="0.4"/>
    <row r="273" ht="17.100000000000001" customHeight="1" x14ac:dyDescent="0.4"/>
    <row r="274" ht="17.100000000000001" customHeight="1" x14ac:dyDescent="0.4"/>
    <row r="275" ht="17.100000000000001" customHeight="1" x14ac:dyDescent="0.4"/>
    <row r="276" ht="17.100000000000001" customHeight="1" x14ac:dyDescent="0.4"/>
    <row r="277" ht="17.100000000000001" customHeight="1" x14ac:dyDescent="0.4"/>
    <row r="278" ht="17.100000000000001" customHeight="1" x14ac:dyDescent="0.4"/>
    <row r="279" ht="17.100000000000001" customHeight="1" x14ac:dyDescent="0.4"/>
    <row r="280" ht="17.100000000000001" customHeight="1" x14ac:dyDescent="0.4"/>
    <row r="281" ht="17.100000000000001" customHeight="1" x14ac:dyDescent="0.4"/>
    <row r="282" ht="17.100000000000001" customHeight="1" x14ac:dyDescent="0.4"/>
    <row r="283" ht="17.100000000000001" customHeight="1" x14ac:dyDescent="0.4"/>
    <row r="284" ht="17.100000000000001" customHeight="1" x14ac:dyDescent="0.4"/>
    <row r="285" ht="17.100000000000001" customHeight="1" x14ac:dyDescent="0.4"/>
    <row r="286" ht="17.100000000000001" customHeight="1" x14ac:dyDescent="0.4"/>
    <row r="287" ht="17.100000000000001" customHeight="1" x14ac:dyDescent="0.4"/>
    <row r="288" ht="17.100000000000001" customHeight="1" x14ac:dyDescent="0.4"/>
    <row r="289" ht="17.100000000000001" customHeight="1" x14ac:dyDescent="0.4"/>
    <row r="290" ht="17.100000000000001" customHeight="1" x14ac:dyDescent="0.4"/>
    <row r="291" ht="17.100000000000001" customHeight="1" x14ac:dyDescent="0.4"/>
    <row r="292" ht="17.100000000000001" customHeight="1" x14ac:dyDescent="0.4"/>
    <row r="293" ht="17.100000000000001" customHeight="1" x14ac:dyDescent="0.4"/>
    <row r="294" ht="17.100000000000001" customHeight="1" x14ac:dyDescent="0.4"/>
    <row r="295" ht="17.100000000000001" customHeight="1" x14ac:dyDescent="0.4"/>
    <row r="296" ht="17.100000000000001" customHeight="1" x14ac:dyDescent="0.4"/>
    <row r="297" ht="17.100000000000001" customHeight="1" x14ac:dyDescent="0.4"/>
    <row r="298" ht="17.100000000000001" customHeight="1" x14ac:dyDescent="0.4"/>
    <row r="299" ht="17.100000000000001" customHeight="1" x14ac:dyDescent="0.4"/>
    <row r="300" ht="17.100000000000001" customHeight="1" x14ac:dyDescent="0.4"/>
    <row r="301" ht="17.100000000000001" customHeight="1" x14ac:dyDescent="0.4"/>
    <row r="302" ht="17.100000000000001" customHeight="1" x14ac:dyDescent="0.4"/>
    <row r="303" ht="17.100000000000001" customHeight="1" x14ac:dyDescent="0.4"/>
    <row r="304" ht="17.100000000000001" customHeight="1" x14ac:dyDescent="0.4"/>
    <row r="305" ht="17.100000000000001" customHeight="1" x14ac:dyDescent="0.4"/>
    <row r="306" ht="17.100000000000001" customHeight="1" x14ac:dyDescent="0.4"/>
    <row r="307" ht="17.100000000000001" customHeight="1" x14ac:dyDescent="0.4"/>
    <row r="308" ht="17.100000000000001" customHeight="1" x14ac:dyDescent="0.4"/>
    <row r="309" ht="17.100000000000001" customHeight="1" x14ac:dyDescent="0.4"/>
    <row r="310" ht="17.100000000000001" customHeight="1" x14ac:dyDescent="0.4"/>
    <row r="311" ht="17.100000000000001" customHeight="1" x14ac:dyDescent="0.4"/>
    <row r="312" ht="17.100000000000001" customHeight="1" x14ac:dyDescent="0.4"/>
    <row r="313" ht="17.100000000000001" customHeight="1" x14ac:dyDescent="0.4"/>
    <row r="314" ht="17.100000000000001" customHeight="1" x14ac:dyDescent="0.4"/>
    <row r="315" ht="17.100000000000001" customHeight="1" x14ac:dyDescent="0.4"/>
    <row r="316" ht="17.100000000000001" customHeight="1" x14ac:dyDescent="0.4"/>
    <row r="317" ht="17.100000000000001" customHeight="1" x14ac:dyDescent="0.4"/>
    <row r="318" ht="17.100000000000001" customHeight="1" x14ac:dyDescent="0.4"/>
    <row r="319" ht="17.100000000000001" customHeight="1" x14ac:dyDescent="0.4"/>
    <row r="320" ht="17.100000000000001" customHeight="1" x14ac:dyDescent="0.4"/>
    <row r="321" ht="17.100000000000001" customHeight="1" x14ac:dyDescent="0.4"/>
    <row r="322" ht="17.100000000000001" customHeight="1" x14ac:dyDescent="0.4"/>
    <row r="323" ht="17.100000000000001" customHeight="1" x14ac:dyDescent="0.4"/>
    <row r="324" ht="17.100000000000001" customHeight="1" x14ac:dyDescent="0.4"/>
    <row r="325" ht="17.100000000000001" customHeight="1" x14ac:dyDescent="0.4"/>
    <row r="326" ht="17.100000000000001" customHeight="1" x14ac:dyDescent="0.4"/>
    <row r="327" ht="17.100000000000001" customHeight="1" x14ac:dyDescent="0.4"/>
    <row r="328" ht="17.100000000000001" customHeight="1" x14ac:dyDescent="0.4"/>
    <row r="329" ht="17.100000000000001" customHeight="1" x14ac:dyDescent="0.4"/>
    <row r="330" ht="17.100000000000001" customHeight="1" x14ac:dyDescent="0.4"/>
    <row r="331" ht="17.100000000000001" customHeight="1" x14ac:dyDescent="0.4"/>
    <row r="332" ht="17.100000000000001" customHeight="1" x14ac:dyDescent="0.4"/>
    <row r="333" ht="17.100000000000001" customHeight="1" x14ac:dyDescent="0.4"/>
    <row r="334" ht="17.100000000000001" customHeight="1" x14ac:dyDescent="0.4"/>
    <row r="335" ht="17.100000000000001" customHeight="1" x14ac:dyDescent="0.4"/>
    <row r="336" ht="17.100000000000001" customHeight="1" x14ac:dyDescent="0.4"/>
    <row r="337" ht="17.100000000000001" customHeight="1" x14ac:dyDescent="0.4"/>
    <row r="338" ht="17.100000000000001" customHeight="1" x14ac:dyDescent="0.4"/>
    <row r="339" ht="17.100000000000001" customHeight="1" x14ac:dyDescent="0.4"/>
    <row r="340" ht="17.100000000000001" customHeight="1" x14ac:dyDescent="0.4"/>
    <row r="341" ht="17.100000000000001" customHeight="1" x14ac:dyDescent="0.4"/>
    <row r="342" ht="17.100000000000001" customHeight="1" x14ac:dyDescent="0.4"/>
    <row r="343" ht="17.100000000000001" customHeight="1" x14ac:dyDescent="0.4"/>
    <row r="344" ht="17.100000000000001" customHeight="1" x14ac:dyDescent="0.4"/>
    <row r="345" ht="17.100000000000001" customHeight="1" x14ac:dyDescent="0.4"/>
    <row r="346" ht="17.100000000000001" customHeight="1" x14ac:dyDescent="0.4"/>
    <row r="347" ht="17.100000000000001" customHeight="1" x14ac:dyDescent="0.4"/>
    <row r="348" ht="17.100000000000001" customHeight="1" x14ac:dyDescent="0.4"/>
    <row r="349" ht="17.100000000000001" customHeight="1" x14ac:dyDescent="0.4"/>
    <row r="350" ht="17.100000000000001" customHeight="1" x14ac:dyDescent="0.4"/>
    <row r="351" ht="17.100000000000001" customHeight="1" x14ac:dyDescent="0.4"/>
    <row r="352" ht="17.100000000000001" customHeight="1" x14ac:dyDescent="0.4"/>
    <row r="353" ht="17.100000000000001" customHeight="1" x14ac:dyDescent="0.4"/>
    <row r="354" ht="17.100000000000001" customHeight="1" x14ac:dyDescent="0.4"/>
    <row r="355" ht="17.100000000000001" customHeight="1" x14ac:dyDescent="0.4"/>
    <row r="356" ht="17.100000000000001" customHeight="1" x14ac:dyDescent="0.4"/>
    <row r="357" ht="17.100000000000001" customHeight="1" x14ac:dyDescent="0.4"/>
    <row r="358" ht="17.100000000000001" customHeight="1" x14ac:dyDescent="0.4"/>
    <row r="359" ht="17.100000000000001" customHeight="1" x14ac:dyDescent="0.4"/>
    <row r="360" ht="17.100000000000001" customHeight="1" x14ac:dyDescent="0.4"/>
    <row r="361" ht="17.100000000000001" customHeight="1" x14ac:dyDescent="0.4"/>
    <row r="362" ht="17.100000000000001" customHeight="1" x14ac:dyDescent="0.4"/>
    <row r="363" ht="17.100000000000001" customHeight="1" x14ac:dyDescent="0.4"/>
    <row r="364" ht="17.100000000000001" customHeight="1" x14ac:dyDescent="0.4"/>
    <row r="365" ht="17.100000000000001" customHeight="1" x14ac:dyDescent="0.4"/>
    <row r="366" ht="17.100000000000001" customHeight="1" x14ac:dyDescent="0.4"/>
    <row r="367" ht="17.100000000000001" customHeight="1" x14ac:dyDescent="0.4"/>
  </sheetData>
  <mergeCells count="96">
    <mergeCell ref="G25:H25"/>
    <mergeCell ref="C37:E37"/>
    <mergeCell ref="F37:H37"/>
    <mergeCell ref="I37:K37"/>
    <mergeCell ref="M47:N47"/>
    <mergeCell ref="A1:B1"/>
    <mergeCell ref="A2:B2"/>
    <mergeCell ref="D2:F2"/>
    <mergeCell ref="H2:J2"/>
    <mergeCell ref="C5:E5"/>
    <mergeCell ref="F5:H5"/>
    <mergeCell ref="I5:K5"/>
    <mergeCell ref="J12:K12"/>
    <mergeCell ref="AK23:AL23"/>
    <mergeCell ref="L5:N5"/>
    <mergeCell ref="O5:Q5"/>
    <mergeCell ref="R5:T5"/>
    <mergeCell ref="U5:W5"/>
    <mergeCell ref="X5:Z5"/>
    <mergeCell ref="AA5:AC5"/>
    <mergeCell ref="L37:N37"/>
    <mergeCell ref="O37:Q37"/>
    <mergeCell ref="AD5:AF5"/>
    <mergeCell ref="AG5:AI5"/>
    <mergeCell ref="AJ5:AL5"/>
    <mergeCell ref="AK10:AL10"/>
    <mergeCell ref="AJ37:AL37"/>
    <mergeCell ref="R37:T37"/>
    <mergeCell ref="U37:W37"/>
    <mergeCell ref="X37:Z37"/>
    <mergeCell ref="AA37:AC37"/>
    <mergeCell ref="AD37:AF37"/>
    <mergeCell ref="AG37:AI37"/>
    <mergeCell ref="O38:Q38"/>
    <mergeCell ref="R38:T38"/>
    <mergeCell ref="U38:W38"/>
    <mergeCell ref="X38:Z38"/>
    <mergeCell ref="AA38:AC38"/>
    <mergeCell ref="C41:E41"/>
    <mergeCell ref="F41:H41"/>
    <mergeCell ref="AD38:AF38"/>
    <mergeCell ref="AG38:AI38"/>
    <mergeCell ref="AJ38:AL38"/>
    <mergeCell ref="F39:H39"/>
    <mergeCell ref="I39:K39"/>
    <mergeCell ref="L39:N39"/>
    <mergeCell ref="O39:Q39"/>
    <mergeCell ref="R39:T39"/>
    <mergeCell ref="U39:W39"/>
    <mergeCell ref="X39:Z39"/>
    <mergeCell ref="C38:E38"/>
    <mergeCell ref="F38:H38"/>
    <mergeCell ref="I38:K38"/>
    <mergeCell ref="L38:N38"/>
    <mergeCell ref="M44:N44"/>
    <mergeCell ref="AA39:AC39"/>
    <mergeCell ref="AD39:AF39"/>
    <mergeCell ref="AG39:AI39"/>
    <mergeCell ref="AJ39:AL39"/>
    <mergeCell ref="C47:E47"/>
    <mergeCell ref="F47:H47"/>
    <mergeCell ref="J47:K47"/>
    <mergeCell ref="C42:E42"/>
    <mergeCell ref="F42:H42"/>
    <mergeCell ref="C44:E44"/>
    <mergeCell ref="F44:H44"/>
    <mergeCell ref="J44:K44"/>
    <mergeCell ref="S49:T49"/>
    <mergeCell ref="V49:W49"/>
    <mergeCell ref="Y49:Z49"/>
    <mergeCell ref="P44:Q44"/>
    <mergeCell ref="S44:T44"/>
    <mergeCell ref="V44:W44"/>
    <mergeCell ref="Y44:Z44"/>
    <mergeCell ref="P47:Q47"/>
    <mergeCell ref="S47:T47"/>
    <mergeCell ref="V47:W47"/>
    <mergeCell ref="Y47:Z47"/>
    <mergeCell ref="C49:E49"/>
    <mergeCell ref="F49:H49"/>
    <mergeCell ref="J49:K49"/>
    <mergeCell ref="M49:N49"/>
    <mergeCell ref="P49:Q49"/>
    <mergeCell ref="AK1:AN1"/>
    <mergeCell ref="AB49:AC49"/>
    <mergeCell ref="AE49:AF49"/>
    <mergeCell ref="AH49:AI49"/>
    <mergeCell ref="AK49:AL49"/>
    <mergeCell ref="AH44:AI44"/>
    <mergeCell ref="AK44:AL44"/>
    <mergeCell ref="AB44:AC44"/>
    <mergeCell ref="AE44:AF44"/>
    <mergeCell ref="AB47:AC47"/>
    <mergeCell ref="AE47:AF47"/>
    <mergeCell ref="AH47:AI47"/>
    <mergeCell ref="AK47:AL47"/>
  </mergeCells>
  <phoneticPr fontId="1"/>
  <pageMargins left="0.31496062992125984" right="0.31496062992125984" top="1.1417322834645669" bottom="0.15748031496062992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計画時入力例</vt:lpstr>
      <vt:lpstr>実績時入力例</vt:lpstr>
      <vt:lpstr>計画時入力例!Print_Area</vt:lpstr>
      <vt:lpstr>実績時入力例!Print_Area</vt:lpstr>
    </vt:vector>
  </TitlesOfParts>
  <Company>岡山県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2025-11-19T10:39:52Z</cp:lastPrinted>
  <dcterms:created xsi:type="dcterms:W3CDTF">2020-06-04T23:55:21Z</dcterms:created>
  <dcterms:modified xsi:type="dcterms:W3CDTF">2025-11-19T11:32:41Z</dcterms:modified>
</cp:coreProperties>
</file>