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72.19.104.161\zaiseikakari\10_諸調査\財政状況資料集\53財政状況資料集\R3年度分\公開2\"/>
    </mc:Choice>
  </mc:AlternateContent>
  <xr:revisionPtr revIDLastSave="0" documentId="13_ncr:1_{6B22B44C-509F-4A09-9463-202AC1B0BD31}" xr6:coauthVersionLast="47" xr6:coauthVersionMax="47" xr10:uidLastSave="{00000000-0000-0000-0000-000000000000}"/>
  <bookViews>
    <workbookView xWindow="-120" yWindow="-120" windowWidth="19440" windowHeight="15000"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8" i="10"/>
  <c r="AO37"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U38" i="10"/>
  <c r="C38" i="10"/>
  <c r="CO37" i="10"/>
  <c r="BE37" i="10"/>
  <c r="U37" i="10"/>
  <c r="C37" i="10"/>
  <c r="CO36" i="10"/>
  <c r="BE36" i="10"/>
  <c r="C36" i="10"/>
  <c r="BE35"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AM34" i="10" l="1"/>
  <c r="AM35" i="10" s="1"/>
  <c r="AM36" i="10" s="1"/>
  <c r="AM37" i="10" s="1"/>
  <c r="AM38" i="10" s="1"/>
  <c r="CO34" i="10" l="1"/>
  <c r="CO35" i="10" s="1"/>
  <c r="BE34" i="10"/>
  <c r="BW34" i="10" s="1"/>
  <c r="BW35" i="10" s="1"/>
  <c r="BW36" i="10" s="1"/>
  <c r="BW37" i="10" s="1"/>
  <c r="BW38" i="10" s="1"/>
  <c r="BW39" i="10" s="1"/>
  <c r="BW40" i="10" s="1"/>
  <c r="BW41" i="10" s="1"/>
  <c r="BW42" i="10" s="1"/>
  <c r="BW43" i="10" s="1"/>
</calcChain>
</file>

<file path=xl/sharedStrings.xml><?xml version="1.0" encoding="utf-8"?>
<sst xmlns="http://schemas.openxmlformats.org/spreadsheetml/2006/main" count="1114" uniqueCount="623">
  <si>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</si>
  <si>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</si>
  <si>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</si>
  <si>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</si>
  <si>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</si>
  <si>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</si>
  <si>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</si>
  <si>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</si>
  <si>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</si>
  <si>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</si>
  <si>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</si>
  <si>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</si>
  <si>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</si>
  <si>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</si>
  <si>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</si>
  <si>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</si>
  <si>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</si>
  <si>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</si>
  <si>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</si>
  <si>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</si>
  <si>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</si>
  <si>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</si>
  <si>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</si>
  <si>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</si>
  <si>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</si>
  <si>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</si>
  <si>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</si>
  <si>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</si>
  <si>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</si>
  <si>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</si>
  <si>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</si>
  <si>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</si>
  <si>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</si>
  <si>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</si>
  <si>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</si>
  <si>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</si>
  <si>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</si>
  <si>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</si>
  <si>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</si>
  <si>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</si>
  <si>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</si>
  <si>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</si>
  <si>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</si>
  <si>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</si>
  <si>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</si>
  <si>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</si>
  <si>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</si>
  <si>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</si>
  <si>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</si>
  <si>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</si>
  <si>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</si>
  <si>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</si>
  <si>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</si>
  <si>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</si>
  <si>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</si>
  <si>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</si>
  <si>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</si>
  <si>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</si>
  <si>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</si>
  <si>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</si>
  <si>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</si>
  <si>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</si>
  <si>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</si>
  <si>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</si>
  <si>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</si>
  <si>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</si>
  <si>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</si>
  <si>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</si>
  <si>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</si>
  <si>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</si>
  <si>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</si>
  <si>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</si>
  <si>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</si>
  <si>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</si>
  <si>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</si>
  <si>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</si>
  <si>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</si>
  <si>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</si>
  <si>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</si>
  <si>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</si>
  <si>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</si>
  <si>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</si>
  <si>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</si>
  <si>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</si>
  <si>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Ⅰ－０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</si>
  <si>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</si>
  <si>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</si>
  <si>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</si>
  <si>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</si>
  <si>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</si>
  <si>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</si>
  <si>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</si>
  <si>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</si>
  <si>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</si>
  <si>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</si>
  <si>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</si>
  <si>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</si>
  <si>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井原市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</si>
  <si>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</si>
  <si>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</si>
  <si>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</si>
  <si>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</si>
  <si>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</si>
  <si>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</si>
  <si>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</si>
  <si>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</si>
  <si>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</si>
  <si>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</si>
  <si>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</si>
  <si>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</si>
  <si>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</si>
  <si>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</si>
  <si>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</si>
  <si>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</si>
  <si>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</si>
  <si>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</si>
  <si>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</si>
  <si>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</si>
  <si>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</si>
  <si>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</si>
  <si>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</si>
  <si>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</si>
  <si>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</si>
  <si>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</si>
  <si>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</si>
  <si>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</si>
  <si>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</si>
  <si>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</si>
  <si>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</si>
  <si>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</si>
  <si>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</si>
  <si>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</si>
  <si>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</si>
  <si>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</si>
  <si>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</si>
  <si>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</si>
  <si>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</si>
  <si>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</si>
  <si>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</si>
  <si>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</si>
  <si>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</si>
  <si>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</si>
  <si>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</si>
  <si>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</si>
  <si>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</si>
  <si>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</si>
  <si>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</si>
  <si>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</si>
  <si>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</si>
  <si>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</si>
  <si>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</si>
  <si>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</si>
  <si>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</si>
  <si>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</si>
  <si>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</si>
  <si>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-1.2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</si>
  <si>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</si>
  <si>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</si>
  <si>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</si>
  <si>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</si>
  <si>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</si>
  <si>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</si>
  <si>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</si>
  <si>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</si>
  <si>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</si>
  <si>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</si>
  <si>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</si>
  <si>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</si>
  <si>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</si>
  <si>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</si>
  <si>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</si>
  <si>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</si>
  <si>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</si>
  <si>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</si>
  <si>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</si>
  <si>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</si>
  <si>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</si>
  <si>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</si>
  <si>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</si>
  <si>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</si>
  <si>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</si>
  <si>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</si>
  <si>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</si>
  <si>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</si>
  <si>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</si>
  <si>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</si>
  <si>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</si>
  <si>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</si>
  <si>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</si>
  <si>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</si>
  <si>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</si>
  <si>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</si>
  <si>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</si>
  <si>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</si>
  <si>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</si>
  <si>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</si>
  <si>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</si>
  <si>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</si>
  <si>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</si>
  <si>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</si>
  <si>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</si>
  <si>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</si>
  <si>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</si>
  <si>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</si>
  <si>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</si>
  <si>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</si>
  <si>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</si>
  <si>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</si>
  <si>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</si>
  <si>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</si>
  <si>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</si>
  <si>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</si>
  <si>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</si>
  <si>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</si>
  <si>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</si>
  <si>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</si>
  <si>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岡山県井原市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</si>
  <si>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</si>
  <si>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</si>
  <si>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</si>
  <si>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</si>
  <si>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</si>
  <si>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</si>
  <si>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</si>
  <si>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</si>
  <si>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</si>
  <si>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</si>
  <si>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</si>
  <si>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</si>
  <si>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</si>
  <si>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</si>
  <si>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</si>
  <si>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</si>
  <si>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</si>
  <si>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</si>
  <si>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</si>
  <si>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</si>
  <si>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</si>
  <si>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</si>
  <si>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</si>
  <si>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</si>
  <si>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</si>
  <si>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</si>
  <si>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</si>
  <si>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</si>
  <si>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</si>
  <si>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</si>
  <si>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</si>
  <si>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</si>
  <si>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</si>
  <si>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</si>
  <si>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</si>
  <si>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</si>
  <si>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</si>
  <si>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</si>
  <si>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</si>
  <si>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</si>
  <si>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</si>
  <si>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</si>
  <si>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</si>
  <si>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</si>
  <si>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</si>
  <si>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</si>
  <si>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</si>
  <si>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</si>
  <si>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</si>
  <si>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</si>
  <si>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</si>
  <si>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</si>
  <si>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</si>
  <si>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</si>
  <si>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</si>
  <si>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</si>
  <si>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</si>
  <si>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</si>
  <si>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</si>
  <si>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</si>
  <si>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</si>
  <si>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</si>
  <si>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</si>
  <si>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</si>
  <si>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</si>
  <si>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</si>
  <si>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</si>
  <si>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</si>
  <si>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</si>
  <si>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</si>
  <si>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</si>
  <si>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</si>
  <si>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</si>
  <si>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</si>
  <si>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</si>
  <si>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</si>
  <si>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</si>
  <si>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</si>
  <si>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</si>
  <si>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</si>
  <si>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</si>
  <si>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</si>
  <si>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</si>
  <si>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</si>
  <si>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</si>
  <si>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</si>
  <si>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</si>
  <si>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</si>
  <si>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</si>
  <si>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</si>
  <si>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</si>
  <si>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</si>
  <si>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</si>
  <si>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</si>
  <si>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</si>
  <si>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</si>
  <si>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</si>
  <si>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</si>
  <si>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</si>
  <si>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</si>
  <si>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</si>
  <si>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</si>
  <si>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</si>
  <si>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</si>
  <si>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</si>
  <si>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</si>
  <si>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</si>
  <si>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</si>
  <si>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</si>
  <si>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</si>
  <si>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</si>
  <si>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</si>
  <si>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</si>
  <si>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</si>
  <si>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</si>
  <si>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</si>
  <si>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</si>
  <si>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</si>
  <si>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</si>
  <si>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</si>
  <si>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</si>
  <si>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</si>
  <si>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</si>
  <si>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</si>
  <si>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宅地造成</t>
    <phoneticPr fontId="5"/>
  </si>
  <si>
    <t>被保険者数(人)</t>
  </si>
  <si>
    <t>　積立金</t>
    <phoneticPr fontId="5"/>
  </si>
  <si>
    <t>地方債</t>
  </si>
  <si>
    <t>簡易水道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</si>
  <si>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</si>
  <si>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</si>
  <si>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</si>
  <si>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</si>
  <si>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</si>
  <si>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</si>
  <si>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</si>
  <si>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</si>
  <si>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</si>
  <si>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</si>
  <si>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</si>
  <si>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</si>
  <si>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</si>
  <si>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</si>
  <si>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</si>
  <si>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</si>
  <si>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</si>
  <si>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</si>
  <si>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</si>
  <si>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</si>
  <si>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</si>
  <si>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</si>
  <si>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</si>
  <si>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</si>
  <si>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</si>
  <si>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岡山県井原市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</si>
  <si>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</si>
  <si>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</si>
  <si>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</si>
  <si>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</si>
  <si>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</si>
  <si>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</si>
  <si>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</si>
  <si>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</si>
  <si>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</si>
  <si>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</si>
  <si>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</si>
  <si>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</si>
  <si>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</si>
  <si>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</si>
  <si>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</si>
  <si>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</si>
  <si>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</si>
  <si>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</si>
  <si>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</si>
  <si>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</si>
  <si>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井原市美星地区畑地かんがい給水事業特別会計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</si>
  <si>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</si>
  <si>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</si>
  <si>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</si>
  <si>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</si>
  <si>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</si>
  <si>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</si>
  <si>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</si>
  <si>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</si>
  <si>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</si>
  <si>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</si>
  <si>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</si>
  <si>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</si>
  <si>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</si>
  <si>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井原市国民健康保険事業特別会計</t>
    <phoneticPr fontId="5"/>
  </si>
  <si>
    <t>井原市介護保険事業特別会計</t>
    <phoneticPr fontId="5"/>
  </si>
  <si>
    <t>井原市後期高齢者医療事業特別会計</t>
    <phoneticPr fontId="5"/>
  </si>
  <si>
    <t>井原市水道事業会計</t>
    <phoneticPr fontId="5"/>
  </si>
  <si>
    <t>法適用企業</t>
    <phoneticPr fontId="5"/>
  </si>
  <si>
    <t>井原市病院事業会計</t>
    <phoneticPr fontId="5"/>
  </si>
  <si>
    <t>法適用企業</t>
    <phoneticPr fontId="5"/>
  </si>
  <si>
    <t>井原市工業用水道事業会計</t>
    <phoneticPr fontId="5"/>
  </si>
  <si>
    <t>井原市簡易水道事業会計</t>
    <phoneticPr fontId="5"/>
  </si>
  <si>
    <t>井原市下水道事業会計</t>
    <phoneticPr fontId="5"/>
  </si>
  <si>
    <t>井原市産業団地開発事業特別会計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</si>
  <si>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</si>
  <si>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</si>
  <si>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</si>
  <si>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</si>
  <si>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</si>
  <si>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</si>
  <si>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</si>
  <si>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</si>
  <si>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</si>
  <si>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</si>
  <si>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</si>
  <si>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</si>
  <si>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</si>
  <si>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</si>
  <si>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</si>
  <si>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</si>
  <si>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</si>
  <si>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</si>
  <si>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</si>
  <si>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</si>
  <si>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</si>
  <si>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</si>
  <si>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</si>
  <si>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</si>
  <si>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</si>
  <si>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</si>
  <si>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</si>
  <si>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</si>
  <si>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</si>
  <si>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</si>
  <si>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</si>
  <si>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</si>
  <si>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</si>
  <si>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</si>
  <si>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</si>
  <si>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</si>
  <si>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</si>
  <si>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</si>
  <si>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</si>
  <si>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</si>
  <si>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</si>
  <si>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</si>
  <si>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</si>
  <si>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</si>
  <si>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</si>
  <si>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</si>
  <si>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</si>
  <si>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</si>
  <si>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</si>
  <si>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</si>
  <si>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</si>
  <si>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</si>
  <si>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</si>
  <si>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</si>
  <si>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</si>
  <si>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</si>
  <si>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</si>
  <si>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</si>
  <si>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</si>
  <si>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</si>
  <si>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</si>
  <si>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</si>
  <si>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井原市下水道事業会計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</si>
  <si>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</si>
  <si>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</si>
  <si>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井原市病院事業会計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</si>
  <si>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</si>
  <si>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井原市簡易水道事業会計</t>
    <phoneticPr fontId="5"/>
  </si>
  <si>
    <t>(Ｆ)</t>
    <phoneticPr fontId="5"/>
  </si>
  <si>
    <t>井原市水道事業会計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</si>
  <si>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</si>
  <si>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</si>
  <si>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</si>
  <si>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</si>
  <si>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</si>
  <si>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</si>
  <si>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</si>
  <si>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</si>
  <si>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</si>
  <si>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</si>
  <si>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</si>
  <si>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</si>
  <si>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</si>
  <si>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</si>
  <si>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</si>
  <si>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</si>
  <si>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</si>
  <si>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</si>
  <si>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</si>
  <si>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</si>
  <si>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</si>
  <si>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</si>
  <si>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</si>
  <si>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</si>
  <si>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</si>
  <si>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</si>
  <si>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</si>
  <si>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</si>
  <si>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</si>
  <si>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</si>
  <si>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</si>
  <si>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</si>
  <si>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</si>
  <si>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</si>
  <si>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</si>
  <si>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</si>
  <si>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</si>
  <si>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</si>
  <si>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</si>
  <si>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</si>
  <si>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</si>
  <si>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</si>
  <si>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</si>
  <si>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</si>
  <si>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</si>
  <si>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</si>
  <si>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</si>
  <si>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</si>
  <si>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</si>
  <si>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</si>
  <si>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</si>
  <si>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</si>
  <si>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</si>
  <si>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</si>
  <si>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</si>
  <si>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</si>
  <si>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</si>
  <si>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</si>
  <si>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</si>
  <si>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</si>
  <si>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</si>
  <si>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</si>
  <si>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</si>
  <si>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</si>
  <si>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</si>
  <si>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</si>
  <si>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</si>
  <si>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</si>
  <si>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</si>
  <si>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</si>
  <si>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</si>
  <si>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</si>
  <si>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</si>
  <si>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</si>
  <si>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</si>
  <si>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</si>
  <si>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</si>
  <si>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</si>
  <si>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</si>
  <si>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</si>
  <si>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</si>
  <si>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</si>
  <si>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</si>
  <si>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</si>
  <si>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</si>
  <si>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0.60</t>
  </si>
  <si>
    <t>▲ 1.49</t>
  </si>
  <si>
    <t>▲ 1.75</t>
  </si>
  <si>
    <t>▲ 3.35</t>
  </si>
  <si>
    <t>井原市病院事業会計</t>
  </si>
  <si>
    <t>一般会計</t>
  </si>
  <si>
    <t>井原市水道事業会計</t>
  </si>
  <si>
    <t>井原市国民健康保険事業特別会計</t>
  </si>
  <si>
    <t>井原市介護保険事業特別会計</t>
  </si>
  <si>
    <t>井原市工業用水道事業会計</t>
  </si>
  <si>
    <t>井原市簡易水道事業会計</t>
  </si>
  <si>
    <t>井原市下水道事業会計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</si>
  <si>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</si>
  <si>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</si>
  <si>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</si>
  <si>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</si>
  <si>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</si>
  <si>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</si>
  <si>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</si>
  <si>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</si>
  <si>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</si>
  <si>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岡山県井原地区清掃施設組合</t>
    <rPh sb="0" eb="3">
      <t>オカヤマケン</t>
    </rPh>
    <rPh sb="3" eb="5">
      <t>イバラ</t>
    </rPh>
    <rPh sb="5" eb="7">
      <t>チク</t>
    </rPh>
    <rPh sb="7" eb="9">
      <t>セイソウ</t>
    </rPh>
    <rPh sb="9" eb="11">
      <t>シセツ</t>
    </rPh>
    <rPh sb="11" eb="13">
      <t>クミアイ</t>
    </rPh>
    <phoneticPr fontId="2"/>
  </si>
  <si>
    <t>井原地区消防組合</t>
    <rPh sb="0" eb="2">
      <t>イバラ</t>
    </rPh>
    <rPh sb="2" eb="4">
      <t>チク</t>
    </rPh>
    <rPh sb="4" eb="6">
      <t>ショウボウ</t>
    </rPh>
    <rPh sb="6" eb="8">
      <t>クミアイ</t>
    </rPh>
    <phoneticPr fontId="2"/>
  </si>
  <si>
    <t>岡山県西部衛生施設組合</t>
    <rPh sb="0" eb="3">
      <t>オカヤマケン</t>
    </rPh>
    <rPh sb="3" eb="5">
      <t>セイブ</t>
    </rPh>
    <rPh sb="5" eb="7">
      <t>エイセイ</t>
    </rPh>
    <rPh sb="7" eb="9">
      <t>シセツ</t>
    </rPh>
    <rPh sb="9" eb="11">
      <t>クミアイ</t>
    </rPh>
    <phoneticPr fontId="2"/>
  </si>
  <si>
    <t>岡山県広域水道事業団</t>
    <rPh sb="0" eb="3">
      <t>オカヤマケン</t>
    </rPh>
    <rPh sb="3" eb="5">
      <t>コウイキ</t>
    </rPh>
    <rPh sb="5" eb="7">
      <t>スイドウ</t>
    </rPh>
    <rPh sb="7" eb="9">
      <t>ジギョウ</t>
    </rPh>
    <rPh sb="9" eb="10">
      <t>ダン</t>
    </rPh>
    <phoneticPr fontId="2"/>
  </si>
  <si>
    <t>岡山県後期高齢者医療広域連合（一般会計）</t>
    <rPh sb="0" eb="3">
      <t>オカヤマケン</t>
    </rPh>
    <rPh sb="3" eb="5">
      <t>コウキ</t>
    </rPh>
    <rPh sb="5" eb="8">
      <t>コウレイシャ</t>
    </rPh>
    <rPh sb="8" eb="10">
      <t>イリョウ</t>
    </rPh>
    <rPh sb="10" eb="12">
      <t>コウイキ</t>
    </rPh>
    <rPh sb="12" eb="14">
      <t>レンゴウ</t>
    </rPh>
    <rPh sb="15" eb="17">
      <t>イッパン</t>
    </rPh>
    <rPh sb="17" eb="19">
      <t>カイケイ</t>
    </rPh>
    <phoneticPr fontId="2"/>
  </si>
  <si>
    <t>岡山県後期高齢者医療広域連合（後期高齢者医療特別会計）</t>
    <rPh sb="0" eb="3">
      <t>オカヤマケン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</si>
  <si>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岡山県市町村総合事務組合（一般会計）</t>
    <rPh sb="0" eb="3">
      <t>オカヤマケン</t>
    </rPh>
    <rPh sb="3" eb="6">
      <t>シチョウソン</t>
    </rPh>
    <rPh sb="6" eb="8">
      <t>ソウゴウ</t>
    </rPh>
    <rPh sb="8" eb="10">
      <t>ジム</t>
    </rPh>
    <rPh sb="10" eb="12">
      <t>クミアイ</t>
    </rPh>
    <rPh sb="13" eb="15">
      <t>イッパン</t>
    </rPh>
    <rPh sb="15" eb="17">
      <t>カイケイ</t>
    </rPh>
    <phoneticPr fontId="2"/>
  </si>
  <si>
    <t>岡山県市町村総合事務組合（貸付金特別会計）</t>
    <rPh sb="0" eb="3">
      <t>オカヤマケン</t>
    </rPh>
    <rPh sb="3" eb="6">
      <t>シチョウソン</t>
    </rPh>
    <rPh sb="6" eb="8">
      <t>ソウゴウ</t>
    </rPh>
    <rPh sb="8" eb="10">
      <t>ジム</t>
    </rPh>
    <rPh sb="10" eb="12">
      <t>クミアイ</t>
    </rPh>
    <rPh sb="13" eb="15">
      <t>カシツケ</t>
    </rPh>
    <rPh sb="15" eb="16">
      <t>キン</t>
    </rPh>
    <rPh sb="16" eb="18">
      <t>トクベツ</t>
    </rPh>
    <rPh sb="18" eb="20">
      <t>カイケイ</t>
    </rPh>
    <phoneticPr fontId="2"/>
  </si>
  <si>
    <t>岡山県市町村総合事務組合（交通災害共済特別会計）</t>
  </si>
  <si>
    <t>岡山県市町村総合事務組合（拠出金事業特別会計）</t>
  </si>
  <si>
    <t>井原市土地開発公社</t>
    <rPh sb="0" eb="3">
      <t>イバラシ</t>
    </rPh>
    <rPh sb="3" eb="5">
      <t>トチ</t>
    </rPh>
    <rPh sb="5" eb="7">
      <t>カイハツ</t>
    </rPh>
    <rPh sb="7" eb="9">
      <t>コウシャ</t>
    </rPh>
    <phoneticPr fontId="2"/>
  </si>
  <si>
    <t>井原鉄道株式会社</t>
    <rPh sb="0" eb="2">
      <t>イバラ</t>
    </rPh>
    <rPh sb="2" eb="4">
      <t>テツドウ</t>
    </rPh>
    <rPh sb="4" eb="6">
      <t>カブシキ</t>
    </rPh>
    <rPh sb="6" eb="8">
      <t>カイシャ</t>
    </rPh>
    <phoneticPr fontId="2"/>
  </si>
  <si>
    <t>○</t>
    <phoneticPr fontId="2"/>
  </si>
  <si>
    <t>公共施設整備基金</t>
    <rPh sb="0" eb="8">
      <t>コウキョウシセツセイビキキン</t>
    </rPh>
    <phoneticPr fontId="2"/>
  </si>
  <si>
    <t>地域振興基金</t>
    <rPh sb="0" eb="6">
      <t>チイキシンコウキキン</t>
    </rPh>
    <phoneticPr fontId="2"/>
  </si>
  <si>
    <t>地域づくり基金</t>
    <rPh sb="0" eb="2">
      <t>チイキ</t>
    </rPh>
    <rPh sb="5" eb="7">
      <t>キキン</t>
    </rPh>
    <phoneticPr fontId="2"/>
  </si>
  <si>
    <t>次世代育成基金</t>
    <rPh sb="0" eb="7">
      <t>ジセダイイクセイキキン</t>
    </rPh>
    <phoneticPr fontId="2"/>
  </si>
  <si>
    <t>健康・生きがい創造基金</t>
    <rPh sb="0" eb="2">
      <t>ケンコウ</t>
    </rPh>
    <rPh sb="3" eb="4">
      <t>イ</t>
    </rPh>
    <rPh sb="7" eb="9">
      <t>ソウゾウ</t>
    </rPh>
    <rPh sb="9" eb="11">
      <t>キキン</t>
    </rPh>
    <phoneticPr fontId="2"/>
  </si>
  <si>
    <t>※8：職員の状況については、令和3年地方公務員給与実態調査に基づいている。</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</si>
  <si>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</si>
  <si>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</si>
  <si>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</si>
  <si>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</si>
  <si>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</si>
  <si>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</si>
  <si>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</si>
  <si>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</si>
  <si>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</si>
  <si>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令和２年度までは、充当可能財源等が将来負担額を上回る状態を維持できており、将来負担比率は0％未満だったが、令和３年度では、将来負担額が充当可能財源等を上回り、2.1％となった。これは、近年実施している大規模事業に地方債を活用したため、将来負担となる地方債現在高が増加したことが要因として挙げられる。平成２１年度以来に比率が算定されたこととなったが、類似団体より低い水準であった。
　また、高度経済成長期に整備された施設が多く、耐用年数を迎えつつあることから、有形固定資産減価償却率は上昇傾向にあり、かつ類似団体より高い水準であった。
　大規模事業の実施によるさらなる将来負担額の増加に加え、今後は、施設の老朽化により、維持管理コストの増加及び建替えや大規模改修による財政負担の増加が懸念されるため、井原市公共施設等総合管理計画に従い、施設の長寿命化・複合化に取り組み、将来負担の軽減に努める。</t>
    <rPh sb="1" eb="3">
      <t>レイワ</t>
    </rPh>
    <rPh sb="4" eb="6">
      <t>ネンド</t>
    </rPh>
    <rPh sb="47" eb="49">
      <t>ミマン</t>
    </rPh>
    <rPh sb="54" eb="56">
      <t>レイワ</t>
    </rPh>
    <rPh sb="57" eb="59">
      <t>ネンド</t>
    </rPh>
    <rPh sb="93" eb="95">
      <t>キンネン</t>
    </rPh>
    <rPh sb="95" eb="97">
      <t>ジッシ</t>
    </rPh>
    <rPh sb="101" eb="106">
      <t>ダイキボジギョウ</t>
    </rPh>
    <rPh sb="107" eb="110">
      <t>チホウサイ</t>
    </rPh>
    <rPh sb="111" eb="113">
      <t>カツヨウ</t>
    </rPh>
    <rPh sb="118" eb="120">
      <t>ショウライ</t>
    </rPh>
    <rPh sb="125" eb="128">
      <t>チホウサイ</t>
    </rPh>
    <rPh sb="128" eb="131">
      <t>ゲンザイダカ</t>
    </rPh>
    <rPh sb="132" eb="134">
      <t>ゾウカ</t>
    </rPh>
    <rPh sb="139" eb="141">
      <t>ヨウイン</t>
    </rPh>
    <rPh sb="144" eb="145">
      <t>ア</t>
    </rPh>
    <rPh sb="150" eb="152">
      <t>ヘイセイ</t>
    </rPh>
    <rPh sb="154" eb="156">
      <t>ネンド</t>
    </rPh>
    <rPh sb="156" eb="158">
      <t>イライ</t>
    </rPh>
    <rPh sb="159" eb="161">
      <t>ヒリツ</t>
    </rPh>
    <rPh sb="162" eb="164">
      <t>サンテイ</t>
    </rPh>
    <rPh sb="175" eb="179">
      <t>ルイジダンタイ</t>
    </rPh>
    <rPh sb="181" eb="182">
      <t>ヒク</t>
    </rPh>
    <rPh sb="183" eb="185">
      <t>スイジュン</t>
    </rPh>
    <rPh sb="282" eb="284">
      <t>ゾウカ</t>
    </rPh>
    <rPh sb="285" eb="286">
      <t>クワ</t>
    </rPh>
    <rPh sb="288" eb="290">
      <t>コンゴ</t>
    </rPh>
    <rPh sb="302" eb="306">
      <t>イジカンリ</t>
    </rPh>
    <rPh sb="310" eb="312">
      <t>ゾウカ</t>
    </rPh>
    <rPh sb="312" eb="313">
      <t>オヨ</t>
    </rPh>
    <rPh sb="385" eb="386">
      <t>ハカ</t>
    </rPh>
    <rPh sb="387" eb="389">
      <t>ヒツヨウ</t>
    </rPh>
    <rPh sb="393" eb="394">
      <t>ツト</t>
    </rPh>
    <phoneticPr fontId="5"/>
  </si>
  <si>
    <t>　将来負担比率については、上記で述べた通り、平成２４年度から令和２年度までの間、充当可能財源等が将来負担額を上回り、比率としては0％未満で推移しており、類似団体より低い水準であった。
　また、実質公債費比率については、地方債の元利償還金が減少していることに伴い、低下傾向にあるものの、類似団体のより高い水準であった。
　大規模事業の実施により地方債現在高が増加しているため、今後は、元利償還金が増加し、実質公債費比率の上昇が想定されるため、井原市公共施設等総合管理計画に従い、施設の長寿命化・複合化に取り組み、地方債の新規発行抑制に努める。</t>
    <rPh sb="1" eb="7">
      <t>ショウライフタンヒリツ</t>
    </rPh>
    <rPh sb="13" eb="15">
      <t>ジョウキ</t>
    </rPh>
    <rPh sb="16" eb="17">
      <t>ノ</t>
    </rPh>
    <rPh sb="19" eb="20">
      <t>トオ</t>
    </rPh>
    <rPh sb="22" eb="24">
      <t>ヘイセイ</t>
    </rPh>
    <rPh sb="26" eb="28">
      <t>ネンド</t>
    </rPh>
    <rPh sb="30" eb="32">
      <t>レイワ</t>
    </rPh>
    <rPh sb="33" eb="35">
      <t>ネンド</t>
    </rPh>
    <rPh sb="38" eb="39">
      <t>アイダ</t>
    </rPh>
    <rPh sb="40" eb="47">
      <t>ジュウトウカノウザイゲントウ</t>
    </rPh>
    <rPh sb="48" eb="53">
      <t>ショウライフタンガク</t>
    </rPh>
    <rPh sb="54" eb="56">
      <t>ウワマワ</t>
    </rPh>
    <rPh sb="58" eb="60">
      <t>ヒリツ</t>
    </rPh>
    <rPh sb="66" eb="68">
      <t>ミマン</t>
    </rPh>
    <rPh sb="69" eb="71">
      <t>スイイ</t>
    </rPh>
    <rPh sb="76" eb="80">
      <t>ルイジダンタイ</t>
    </rPh>
    <rPh sb="82" eb="83">
      <t>ヒク</t>
    </rPh>
    <rPh sb="84" eb="86">
      <t>スイジュン</t>
    </rPh>
    <rPh sb="109" eb="112">
      <t>チホウサイ</t>
    </rPh>
    <rPh sb="113" eb="118">
      <t>ガンリショウカンキン</t>
    </rPh>
    <rPh sb="119" eb="121">
      <t>ゲンショウ</t>
    </rPh>
    <rPh sb="128" eb="129">
      <t>トモナ</t>
    </rPh>
    <rPh sb="131" eb="133">
      <t>テイカ</t>
    </rPh>
    <rPh sb="133" eb="135">
      <t>ケイコウ</t>
    </rPh>
    <rPh sb="149" eb="150">
      <t>タカ</t>
    </rPh>
    <rPh sb="151" eb="153">
      <t>スイジュン</t>
    </rPh>
    <rPh sb="160" eb="163">
      <t>ダイキボ</t>
    </rPh>
    <rPh sb="163" eb="165">
      <t>ジギョウ</t>
    </rPh>
    <rPh sb="166" eb="168">
      <t>ジッシ</t>
    </rPh>
    <rPh sb="171" eb="174">
      <t>チホウサイ</t>
    </rPh>
    <rPh sb="174" eb="177">
      <t>ゲンザイダカ</t>
    </rPh>
    <rPh sb="178" eb="180">
      <t>ゾウカ</t>
    </rPh>
    <rPh sb="187" eb="189">
      <t>コンゴ</t>
    </rPh>
    <rPh sb="191" eb="196">
      <t>ガンリショウカンキン</t>
    </rPh>
    <rPh sb="197" eb="199">
      <t>ゾウカ</t>
    </rPh>
    <rPh sb="266" eb="267">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</si>
</sst>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pplyAlignment="1">
      <alignment horizontal="lef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181" fontId="20" fillId="0" borderId="86"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4" fillId="0" borderId="0" xfId="11" applyFont="1" applyAlignment="1">
      <alignment vertical="center"/>
    </xf>
    <xf numFmtId="0" fontId="24" fillId="0" borderId="0" xfId="11" applyFont="1" applyBorder="1" applyAlignment="1">
      <alignmen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5D288E7F-22B1-43E2-897A-1324B4EF4BCE}"/>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68468</c:v>
                </c:pt>
                <c:pt idx="1">
                  <c:v>69729</c:v>
                </c:pt>
                <c:pt idx="2">
                  <c:v>74581</c:v>
                </c:pt>
                <c:pt idx="3">
                  <c:v>76347</c:v>
                </c:pt>
                <c:pt idx="4">
                  <c:v>92919</c:v>
                </c:pt>
              </c:numCache>
            </c:numRef>
          </c:val>
          <c:smooth val="0"/>
          <c:extLst>
            <c:ext xmlns:c16="http://schemas.microsoft.com/office/drawing/2014/chart" uri="{C3380CC4-5D6E-409C-BE32-E72D297353CC}">
              <c16:uniqueId val="{00000000-A0C6-4424-B491-8FD4A816BFE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53787</c:v>
                </c:pt>
                <c:pt idx="1">
                  <c:v>63700</c:v>
                </c:pt>
                <c:pt idx="2">
                  <c:v>79906</c:v>
                </c:pt>
                <c:pt idx="3">
                  <c:v>143645</c:v>
                </c:pt>
                <c:pt idx="4">
                  <c:v>98988</c:v>
                </c:pt>
              </c:numCache>
            </c:numRef>
          </c:val>
          <c:smooth val="0"/>
          <c:extLst>
            <c:ext xmlns:c16="http://schemas.microsoft.com/office/drawing/2014/chart" uri="{C3380CC4-5D6E-409C-BE32-E72D297353CC}">
              <c16:uniqueId val="{00000001-A0C6-4424-B491-8FD4A816BFE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0.95</c:v>
                </c:pt>
                <c:pt idx="1">
                  <c:v>2.4</c:v>
                </c:pt>
                <c:pt idx="2">
                  <c:v>0.48</c:v>
                </c:pt>
                <c:pt idx="3">
                  <c:v>0.7</c:v>
                </c:pt>
                <c:pt idx="4">
                  <c:v>9.0399999999999991</c:v>
                </c:pt>
              </c:numCache>
            </c:numRef>
          </c:val>
          <c:extLst>
            <c:ext xmlns:c16="http://schemas.microsoft.com/office/drawing/2014/chart" uri="{C3380CC4-5D6E-409C-BE32-E72D297353CC}">
              <c16:uniqueId val="{00000000-9FA5-4748-89D8-7E161683843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55.61</c:v>
                </c:pt>
                <c:pt idx="1">
                  <c:v>52.68</c:v>
                </c:pt>
                <c:pt idx="2">
                  <c:v>54.03</c:v>
                </c:pt>
                <c:pt idx="3">
                  <c:v>49.41</c:v>
                </c:pt>
                <c:pt idx="4">
                  <c:v>45.51</c:v>
                </c:pt>
              </c:numCache>
            </c:numRef>
          </c:val>
          <c:extLst>
            <c:ext xmlns:c16="http://schemas.microsoft.com/office/drawing/2014/chart" uri="{C3380CC4-5D6E-409C-BE32-E72D297353CC}">
              <c16:uniqueId val="{00000001-9FA5-4748-89D8-7E161683843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-0.6</c:v>
                </c:pt>
                <c:pt idx="1">
                  <c:v>-1.49</c:v>
                </c:pt>
                <c:pt idx="2">
                  <c:v>-1.75</c:v>
                </c:pt>
                <c:pt idx="3">
                  <c:v>-3.35</c:v>
                </c:pt>
                <c:pt idx="4">
                  <c:v>6.61</c:v>
                </c:pt>
              </c:numCache>
            </c:numRef>
          </c:val>
          <c:smooth val="0"/>
          <c:extLst>
            <c:ext xmlns:c16="http://schemas.microsoft.com/office/drawing/2014/chart" uri="{C3380CC4-5D6E-409C-BE32-E72D297353CC}">
              <c16:uniqueId val="{00000002-9FA5-4748-89D8-7E161683843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0.26</c:v>
                </c:pt>
                <c:pt idx="2">
                  <c:v>#N/A</c:v>
                </c:pt>
                <c:pt idx="3">
                  <c:v>0.31</c:v>
                </c:pt>
                <c:pt idx="4">
                  <c:v>#N/A</c:v>
                </c:pt>
                <c:pt idx="5">
                  <c:v>0.33</c:v>
                </c:pt>
                <c:pt idx="6">
                  <c:v>#N/A</c:v>
                </c:pt>
                <c:pt idx="7">
                  <c:v>0.02</c:v>
                </c:pt>
                <c:pt idx="8">
                  <c:v>#N/A</c:v>
                </c:pt>
                <c:pt idx="9">
                  <c:v>0.02</c:v>
                </c:pt>
              </c:numCache>
            </c:numRef>
          </c:val>
          <c:extLst>
            <c:ext xmlns:c16="http://schemas.microsoft.com/office/drawing/2014/chart" uri="{C3380CC4-5D6E-409C-BE32-E72D297353CC}">
              <c16:uniqueId val="{00000000-8098-4432-9CCA-C5C63D2B9E6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098-4432-9CCA-C5C63D2B9E6D}"/>
            </c:ext>
          </c:extLst>
        </c:ser>
        <c:ser>
          <c:idx val="2"/>
          <c:order val="2"/>
          <c:tx>
            <c:strRef>
              <c:f>データシート!$A$29</c:f>
              <c:strCache>
                <c:ptCount val="1"/>
                <c:pt idx="0">
                  <c:v>井原市下水道事業会計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#N/A</c:v>
                </c:pt>
                <c:pt idx="7">
                  <c:v>0.03</c:v>
                </c:pt>
                <c:pt idx="8">
                  <c:v>#N/A</c:v>
                </c:pt>
                <c:pt idx="9">
                  <c:v>0.23</c:v>
                </c:pt>
              </c:numCache>
            </c:numRef>
          </c:val>
          <c:extLst>
            <c:ext xmlns:c16="http://schemas.microsoft.com/office/drawing/2014/chart" uri="{C3380CC4-5D6E-409C-BE32-E72D297353CC}">
              <c16:uniqueId val="{00000002-8098-4432-9CCA-C5C63D2B9E6D}"/>
            </c:ext>
          </c:extLst>
        </c:ser>
        <c:ser>
          <c:idx val="3"/>
          <c:order val="3"/>
          <c:tx>
            <c:strRef>
              <c:f>データシート!$A$30</c:f>
              <c:strCache>
                <c:ptCount val="1"/>
                <c:pt idx="0">
                  <c:v>井原市簡易水道事業会計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#N/A</c:v>
                </c:pt>
                <c:pt idx="7">
                  <c:v>0.28000000000000003</c:v>
                </c:pt>
                <c:pt idx="8">
                  <c:v>#N/A</c:v>
                </c:pt>
                <c:pt idx="9">
                  <c:v>0.28000000000000003</c:v>
                </c:pt>
              </c:numCache>
            </c:numRef>
          </c:val>
          <c:extLst>
            <c:ext xmlns:c16="http://schemas.microsoft.com/office/drawing/2014/chart" uri="{C3380CC4-5D6E-409C-BE32-E72D297353CC}">
              <c16:uniqueId val="{00000003-8098-4432-9CCA-C5C63D2B9E6D}"/>
            </c:ext>
          </c:extLst>
        </c:ser>
        <c:ser>
          <c:idx val="4"/>
          <c:order val="4"/>
          <c:tx>
            <c:strRef>
              <c:f>データシート!$A$31</c:f>
              <c:strCache>
                <c:ptCount val="1"/>
                <c:pt idx="0">
                  <c:v>井原市工業用水道事業会計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0.73</c:v>
                </c:pt>
                <c:pt idx="2">
                  <c:v>#N/A</c:v>
                </c:pt>
                <c:pt idx="3">
                  <c:v>0.77</c:v>
                </c:pt>
                <c:pt idx="4">
                  <c:v>#N/A</c:v>
                </c:pt>
                <c:pt idx="5">
                  <c:v>0.85</c:v>
                </c:pt>
                <c:pt idx="6">
                  <c:v>#N/A</c:v>
                </c:pt>
                <c:pt idx="7">
                  <c:v>0.87</c:v>
                </c:pt>
                <c:pt idx="8">
                  <c:v>#N/A</c:v>
                </c:pt>
                <c:pt idx="9">
                  <c:v>0.88</c:v>
                </c:pt>
              </c:numCache>
            </c:numRef>
          </c:val>
          <c:extLst>
            <c:ext xmlns:c16="http://schemas.microsoft.com/office/drawing/2014/chart" uri="{C3380CC4-5D6E-409C-BE32-E72D297353CC}">
              <c16:uniqueId val="{00000004-8098-4432-9CCA-C5C63D2B9E6D}"/>
            </c:ext>
          </c:extLst>
        </c:ser>
        <c:ser>
          <c:idx val="5"/>
          <c:order val="5"/>
          <c:tx>
            <c:strRef>
              <c:f>データシート!$A$32</c:f>
              <c:strCache>
                <c:ptCount val="1"/>
                <c:pt idx="0">
                  <c:v>井原市介護保険事業特別会計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0.13</c:v>
                </c:pt>
                <c:pt idx="2">
                  <c:v>#N/A</c:v>
                </c:pt>
                <c:pt idx="3">
                  <c:v>0.24</c:v>
                </c:pt>
                <c:pt idx="4">
                  <c:v>#N/A</c:v>
                </c:pt>
                <c:pt idx="5">
                  <c:v>0.69</c:v>
                </c:pt>
                <c:pt idx="6">
                  <c:v>#N/A</c:v>
                </c:pt>
                <c:pt idx="7">
                  <c:v>0.8</c:v>
                </c:pt>
                <c:pt idx="8">
                  <c:v>#N/A</c:v>
                </c:pt>
                <c:pt idx="9">
                  <c:v>1.58</c:v>
                </c:pt>
              </c:numCache>
            </c:numRef>
          </c:val>
          <c:extLst>
            <c:ext xmlns:c16="http://schemas.microsoft.com/office/drawing/2014/chart" uri="{C3380CC4-5D6E-409C-BE32-E72D297353CC}">
              <c16:uniqueId val="{00000005-8098-4432-9CCA-C5C63D2B9E6D}"/>
            </c:ext>
          </c:extLst>
        </c:ser>
        <c:ser>
          <c:idx val="6"/>
          <c:order val="6"/>
          <c:tx>
            <c:strRef>
              <c:f>データシート!$A$33</c:f>
              <c:strCache>
                <c:ptCount val="1"/>
                <c:pt idx="0">
                  <c:v>井原市国民健康保険事業特別会計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2.5299999999999998</c:v>
                </c:pt>
                <c:pt idx="2">
                  <c:v>#N/A</c:v>
                </c:pt>
                <c:pt idx="3">
                  <c:v>3.03</c:v>
                </c:pt>
                <c:pt idx="4">
                  <c:v>#N/A</c:v>
                </c:pt>
                <c:pt idx="5">
                  <c:v>2.6</c:v>
                </c:pt>
                <c:pt idx="6">
                  <c:v>#N/A</c:v>
                </c:pt>
                <c:pt idx="7">
                  <c:v>3.3</c:v>
                </c:pt>
                <c:pt idx="8">
                  <c:v>#N/A</c:v>
                </c:pt>
                <c:pt idx="9">
                  <c:v>3.74</c:v>
                </c:pt>
              </c:numCache>
            </c:numRef>
          </c:val>
          <c:extLst>
            <c:ext xmlns:c16="http://schemas.microsoft.com/office/drawing/2014/chart" uri="{C3380CC4-5D6E-409C-BE32-E72D297353CC}">
              <c16:uniqueId val="{00000006-8098-4432-9CCA-C5C63D2B9E6D}"/>
            </c:ext>
          </c:extLst>
        </c:ser>
        <c:ser>
          <c:idx val="7"/>
          <c:order val="7"/>
          <c:tx>
            <c:strRef>
              <c:f>データシート!$A$34</c:f>
              <c:strCache>
                <c:ptCount val="1"/>
                <c:pt idx="0">
                  <c:v>井原市水道事業会計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8.7100000000000009</c:v>
                </c:pt>
                <c:pt idx="2">
                  <c:v>#N/A</c:v>
                </c:pt>
                <c:pt idx="3">
                  <c:v>9.23</c:v>
                </c:pt>
                <c:pt idx="4">
                  <c:v>#N/A</c:v>
                </c:pt>
                <c:pt idx="5">
                  <c:v>9.36</c:v>
                </c:pt>
                <c:pt idx="6">
                  <c:v>#N/A</c:v>
                </c:pt>
                <c:pt idx="7">
                  <c:v>9.0299999999999994</c:v>
                </c:pt>
                <c:pt idx="8">
                  <c:v>#N/A</c:v>
                </c:pt>
                <c:pt idx="9">
                  <c:v>8.19</c:v>
                </c:pt>
              </c:numCache>
            </c:numRef>
          </c:val>
          <c:extLst>
            <c:ext xmlns:c16="http://schemas.microsoft.com/office/drawing/2014/chart" uri="{C3380CC4-5D6E-409C-BE32-E72D297353CC}">
              <c16:uniqueId val="{00000007-8098-4432-9CCA-C5C63D2B9E6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0.91</c:v>
                </c:pt>
                <c:pt idx="2">
                  <c:v>#N/A</c:v>
                </c:pt>
                <c:pt idx="3">
                  <c:v>2.36</c:v>
                </c:pt>
                <c:pt idx="4">
                  <c:v>#N/A</c:v>
                </c:pt>
                <c:pt idx="5">
                  <c:v>0.46</c:v>
                </c:pt>
                <c:pt idx="6">
                  <c:v>#N/A</c:v>
                </c:pt>
                <c:pt idx="7">
                  <c:v>0.67</c:v>
                </c:pt>
                <c:pt idx="8">
                  <c:v>#N/A</c:v>
                </c:pt>
                <c:pt idx="9">
                  <c:v>9.01</c:v>
                </c:pt>
              </c:numCache>
            </c:numRef>
          </c:val>
          <c:extLst>
            <c:ext xmlns:c16="http://schemas.microsoft.com/office/drawing/2014/chart" uri="{C3380CC4-5D6E-409C-BE32-E72D297353CC}">
              <c16:uniqueId val="{00000008-8098-4432-9CCA-C5C63D2B9E6D}"/>
            </c:ext>
          </c:extLst>
        </c:ser>
        <c:ser>
          <c:idx val="9"/>
          <c:order val="9"/>
          <c:tx>
            <c:strRef>
              <c:f>データシート!$A$36</c:f>
              <c:strCache>
                <c:ptCount val="1"/>
                <c:pt idx="0">
                  <c:v>井原市病院事業会計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10.35</c:v>
                </c:pt>
                <c:pt idx="2">
                  <c:v>#N/A</c:v>
                </c:pt>
                <c:pt idx="3">
                  <c:v>10.58</c:v>
                </c:pt>
                <c:pt idx="4">
                  <c:v>#N/A</c:v>
                </c:pt>
                <c:pt idx="5">
                  <c:v>9.7799999999999994</c:v>
                </c:pt>
                <c:pt idx="6">
                  <c:v>#N/A</c:v>
                </c:pt>
                <c:pt idx="7">
                  <c:v>10.119999999999999</c:v>
                </c:pt>
                <c:pt idx="8">
                  <c:v>#N/A</c:v>
                </c:pt>
                <c:pt idx="9">
                  <c:v>10.32</c:v>
                </c:pt>
              </c:numCache>
            </c:numRef>
          </c:val>
          <c:extLst>
            <c:ext xmlns:c16="http://schemas.microsoft.com/office/drawing/2014/chart" uri="{C3380CC4-5D6E-409C-BE32-E72D297353CC}">
              <c16:uniqueId val="{00000009-8098-4432-9CCA-C5C63D2B9E6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2569</c:v>
                </c:pt>
                <c:pt idx="5">
                  <c:v>2615</c:v>
                </c:pt>
                <c:pt idx="8">
                  <c:v>2570</c:v>
                </c:pt>
                <c:pt idx="11">
                  <c:v>2474</c:v>
                </c:pt>
                <c:pt idx="14">
                  <c:v>2547</c:v>
                </c:pt>
              </c:numCache>
            </c:numRef>
          </c:val>
          <c:extLst>
            <c:ext xmlns:c16="http://schemas.microsoft.com/office/drawing/2014/chart" uri="{C3380CC4-5D6E-409C-BE32-E72D297353CC}">
              <c16:uniqueId val="{00000000-BEF7-47C0-B2F4-ABCB88CF6AF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EF7-47C0-B2F4-ABCB88CF6AF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27</c:v>
                </c:pt>
                <c:pt idx="3">
                  <c:v>19</c:v>
                </c:pt>
                <c:pt idx="6">
                  <c:v>11</c:v>
                </c:pt>
                <c:pt idx="9">
                  <c:v>18</c:v>
                </c:pt>
                <c:pt idx="12">
                  <c:v>3</c:v>
                </c:pt>
              </c:numCache>
            </c:numRef>
          </c:val>
          <c:extLst>
            <c:ext xmlns:c16="http://schemas.microsoft.com/office/drawing/2014/chart" uri="{C3380CC4-5D6E-409C-BE32-E72D297353CC}">
              <c16:uniqueId val="{00000002-BEF7-47C0-B2F4-ABCB88CF6AF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46</c:v>
                </c:pt>
                <c:pt idx="3">
                  <c:v>46</c:v>
                </c:pt>
                <c:pt idx="6">
                  <c:v>46</c:v>
                </c:pt>
                <c:pt idx="9">
                  <c:v>46</c:v>
                </c:pt>
                <c:pt idx="12">
                  <c:v>46</c:v>
                </c:pt>
              </c:numCache>
            </c:numRef>
          </c:val>
          <c:extLst>
            <c:ext xmlns:c16="http://schemas.microsoft.com/office/drawing/2014/chart" uri="{C3380CC4-5D6E-409C-BE32-E72D297353CC}">
              <c16:uniqueId val="{00000003-BEF7-47C0-B2F4-ABCB88CF6AF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1525</c:v>
                </c:pt>
                <c:pt idx="3">
                  <c:v>1541</c:v>
                </c:pt>
                <c:pt idx="6">
                  <c:v>1522</c:v>
                </c:pt>
                <c:pt idx="9">
                  <c:v>1475</c:v>
                </c:pt>
                <c:pt idx="12">
                  <c:v>1441</c:v>
                </c:pt>
              </c:numCache>
            </c:numRef>
          </c:val>
          <c:extLst>
            <c:ext xmlns:c16="http://schemas.microsoft.com/office/drawing/2014/chart" uri="{C3380CC4-5D6E-409C-BE32-E72D297353CC}">
              <c16:uniqueId val="{00000004-BEF7-47C0-B2F4-ABCB88CF6AF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EF7-47C0-B2F4-ABCB88CF6AF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EF7-47C0-B2F4-ABCB88CF6AF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2018</c:v>
                </c:pt>
                <c:pt idx="3">
                  <c:v>2053</c:v>
                </c:pt>
                <c:pt idx="6">
                  <c:v>1972</c:v>
                </c:pt>
                <c:pt idx="9">
                  <c:v>1870</c:v>
                </c:pt>
                <c:pt idx="12">
                  <c:v>1935</c:v>
                </c:pt>
              </c:numCache>
            </c:numRef>
          </c:val>
          <c:extLst>
            <c:ext xmlns:c16="http://schemas.microsoft.com/office/drawing/2014/chart" uri="{C3380CC4-5D6E-409C-BE32-E72D297353CC}">
              <c16:uniqueId val="{00000007-BEF7-47C0-B2F4-ABCB88CF6AF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1047</c:v>
                </c:pt>
                <c:pt idx="2">
                  <c:v>#N/A</c:v>
                </c:pt>
                <c:pt idx="3">
                  <c:v>#N/A</c:v>
                </c:pt>
                <c:pt idx="4">
                  <c:v>1044</c:v>
                </c:pt>
                <c:pt idx="5">
                  <c:v>#N/A</c:v>
                </c:pt>
                <c:pt idx="6">
                  <c:v>#N/A</c:v>
                </c:pt>
                <c:pt idx="7">
                  <c:v>981</c:v>
                </c:pt>
                <c:pt idx="8">
                  <c:v>#N/A</c:v>
                </c:pt>
                <c:pt idx="9">
                  <c:v>#N/A</c:v>
                </c:pt>
                <c:pt idx="10">
                  <c:v>935</c:v>
                </c:pt>
                <c:pt idx="11">
                  <c:v>#N/A</c:v>
                </c:pt>
                <c:pt idx="12">
                  <c:v>#N/A</c:v>
                </c:pt>
                <c:pt idx="13">
                  <c:v>878</c:v>
                </c:pt>
                <c:pt idx="14">
                  <c:v>#N/A</c:v>
                </c:pt>
              </c:numCache>
            </c:numRef>
          </c:val>
          <c:smooth val="0"/>
          <c:extLst>
            <c:ext xmlns:c16="http://schemas.microsoft.com/office/drawing/2014/chart" uri="{C3380CC4-5D6E-409C-BE32-E72D297353CC}">
              <c16:uniqueId val="{00000008-BEF7-47C0-B2F4-ABCB88CF6AF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23027</c:v>
                </c:pt>
                <c:pt idx="5">
                  <c:v>22819</c:v>
                </c:pt>
                <c:pt idx="8">
                  <c:v>22771</c:v>
                </c:pt>
                <c:pt idx="11">
                  <c:v>23376</c:v>
                </c:pt>
                <c:pt idx="14">
                  <c:v>23551</c:v>
                </c:pt>
              </c:numCache>
            </c:numRef>
          </c:val>
          <c:extLst>
            <c:ext xmlns:c16="http://schemas.microsoft.com/office/drawing/2014/chart" uri="{C3380CC4-5D6E-409C-BE32-E72D297353CC}">
              <c16:uniqueId val="{00000000-C319-49B7-93C8-87CAEB923E6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1549</c:v>
                </c:pt>
                <c:pt idx="5">
                  <c:v>1454</c:v>
                </c:pt>
                <c:pt idx="8">
                  <c:v>1404</c:v>
                </c:pt>
                <c:pt idx="11">
                  <c:v>1350</c:v>
                </c:pt>
                <c:pt idx="14">
                  <c:v>1370</c:v>
                </c:pt>
              </c:numCache>
            </c:numRef>
          </c:val>
          <c:extLst>
            <c:ext xmlns:c16="http://schemas.microsoft.com/office/drawing/2014/chart" uri="{C3380CC4-5D6E-409C-BE32-E72D297353CC}">
              <c16:uniqueId val="{00000001-C319-49B7-93C8-87CAEB923E6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15849</c:v>
                </c:pt>
                <c:pt idx="5">
                  <c:v>14762</c:v>
                </c:pt>
                <c:pt idx="8">
                  <c:v>14362</c:v>
                </c:pt>
                <c:pt idx="11">
                  <c:v>13401</c:v>
                </c:pt>
                <c:pt idx="14">
                  <c:v>12985</c:v>
                </c:pt>
              </c:numCache>
            </c:numRef>
          </c:val>
          <c:extLst>
            <c:ext xmlns:c16="http://schemas.microsoft.com/office/drawing/2014/chart" uri="{C3380CC4-5D6E-409C-BE32-E72D297353CC}">
              <c16:uniqueId val="{00000002-C319-49B7-93C8-87CAEB923E6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19-49B7-93C8-87CAEB923E6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19-49B7-93C8-87CAEB923E6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1</c:v>
                </c:pt>
                <c:pt idx="3">
                  <c:v>0</c:v>
                </c:pt>
                <c:pt idx="6">
                  <c:v>1</c:v>
                </c:pt>
                <c:pt idx="9">
                  <c:v>0</c:v>
                </c:pt>
                <c:pt idx="12">
                  <c:v>0</c:v>
                </c:pt>
              </c:numCache>
            </c:numRef>
          </c:val>
          <c:extLst>
            <c:ext xmlns:c16="http://schemas.microsoft.com/office/drawing/2014/chart" uri="{C3380CC4-5D6E-409C-BE32-E72D297353CC}">
              <c16:uniqueId val="{00000005-C319-49B7-93C8-87CAEB923E6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3046</c:v>
                </c:pt>
                <c:pt idx="3">
                  <c:v>2889</c:v>
                </c:pt>
                <c:pt idx="6">
                  <c:v>2822</c:v>
                </c:pt>
                <c:pt idx="9">
                  <c:v>2705</c:v>
                </c:pt>
                <c:pt idx="12">
                  <c:v>2651</c:v>
                </c:pt>
              </c:numCache>
            </c:numRef>
          </c:val>
          <c:extLst>
            <c:ext xmlns:c16="http://schemas.microsoft.com/office/drawing/2014/chart" uri="{C3380CC4-5D6E-409C-BE32-E72D297353CC}">
              <c16:uniqueId val="{00000006-C319-49B7-93C8-87CAEB923E6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580</c:v>
                </c:pt>
                <c:pt idx="3">
                  <c:v>545</c:v>
                </c:pt>
                <c:pt idx="6">
                  <c:v>510</c:v>
                </c:pt>
                <c:pt idx="9">
                  <c:v>471</c:v>
                </c:pt>
                <c:pt idx="12">
                  <c:v>431</c:v>
                </c:pt>
              </c:numCache>
            </c:numRef>
          </c:val>
          <c:extLst>
            <c:ext xmlns:c16="http://schemas.microsoft.com/office/drawing/2014/chart" uri="{C3380CC4-5D6E-409C-BE32-E72D297353CC}">
              <c16:uniqueId val="{00000007-C319-49B7-93C8-87CAEB923E6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16644</c:v>
                </c:pt>
                <c:pt idx="3">
                  <c:v>16144</c:v>
                </c:pt>
                <c:pt idx="6">
                  <c:v>15465</c:v>
                </c:pt>
                <c:pt idx="9">
                  <c:v>14881</c:v>
                </c:pt>
                <c:pt idx="12">
                  <c:v>13765</c:v>
                </c:pt>
              </c:numCache>
            </c:numRef>
          </c:val>
          <c:extLst>
            <c:ext xmlns:c16="http://schemas.microsoft.com/office/drawing/2014/chart" uri="{C3380CC4-5D6E-409C-BE32-E72D297353CC}">
              <c16:uniqueId val="{00000008-C319-49B7-93C8-87CAEB923E6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74</c:v>
                </c:pt>
                <c:pt idx="3">
                  <c:v>53</c:v>
                </c:pt>
                <c:pt idx="6">
                  <c:v>40</c:v>
                </c:pt>
                <c:pt idx="9">
                  <c:v>36</c:v>
                </c:pt>
                <c:pt idx="12">
                  <c:v>59</c:v>
                </c:pt>
              </c:numCache>
            </c:numRef>
          </c:val>
          <c:extLst>
            <c:ext xmlns:c16="http://schemas.microsoft.com/office/drawing/2014/chart" uri="{C3380CC4-5D6E-409C-BE32-E72D297353CC}">
              <c16:uniqueId val="{00000009-C319-49B7-93C8-87CAEB923E6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17643</c:v>
                </c:pt>
                <c:pt idx="3">
                  <c:v>17764</c:v>
                </c:pt>
                <c:pt idx="6">
                  <c:v>18195</c:v>
                </c:pt>
                <c:pt idx="9">
                  <c:v>19680</c:v>
                </c:pt>
                <c:pt idx="12">
                  <c:v>21227</c:v>
                </c:pt>
              </c:numCache>
            </c:numRef>
          </c:val>
          <c:extLst>
            <c:ext xmlns:c16="http://schemas.microsoft.com/office/drawing/2014/chart" uri="{C3380CC4-5D6E-409C-BE32-E72D297353CC}">
              <c16:uniqueId val="{0000000A-C319-49B7-93C8-87CAEB923E6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227</c:v>
                </c:pt>
                <c:pt idx="14">
                  <c:v>#N/A</c:v>
                </c:pt>
              </c:numCache>
            </c:numRef>
          </c:val>
          <c:smooth val="0"/>
          <c:extLst>
            <c:ext xmlns:c16="http://schemas.microsoft.com/office/drawing/2014/chart" uri="{C3380CC4-5D6E-409C-BE32-E72D297353CC}">
              <c16:uniqueId val="{0000000B-C319-49B7-93C8-87CAEB923E6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6669</c:v>
                </c:pt>
                <c:pt idx="1">
                  <c:v>6218</c:v>
                </c:pt>
                <c:pt idx="2">
                  <c:v>5980</c:v>
                </c:pt>
              </c:numCache>
            </c:numRef>
          </c:val>
          <c:extLst>
            <c:ext xmlns:c16="http://schemas.microsoft.com/office/drawing/2014/chart" uri="{C3380CC4-5D6E-409C-BE32-E72D297353CC}">
              <c16:uniqueId val="{00000000-A9EB-450A-9474-A9F2777C711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819</c:v>
                </c:pt>
                <c:pt idx="1">
                  <c:v>742</c:v>
                </c:pt>
                <c:pt idx="2">
                  <c:v>842</c:v>
                </c:pt>
              </c:numCache>
            </c:numRef>
          </c:val>
          <c:extLst>
            <c:ext xmlns:c16="http://schemas.microsoft.com/office/drawing/2014/chart" uri="{C3380CC4-5D6E-409C-BE32-E72D297353CC}">
              <c16:uniqueId val="{00000001-A9EB-450A-9474-A9F2777C711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7294</c:v>
                </c:pt>
                <c:pt idx="1">
                  <c:v>6774</c:v>
                </c:pt>
                <c:pt idx="2">
                  <c:v>6399</c:v>
                </c:pt>
              </c:numCache>
            </c:numRef>
          </c:val>
          <c:extLst>
            <c:ext xmlns:c16="http://schemas.microsoft.com/office/drawing/2014/chart" uri="{C3380CC4-5D6E-409C-BE32-E72D297353CC}">
              <c16:uniqueId val="{00000002-A9EB-450A-9474-A9F2777C711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{0B7CD254-41FE-4C8E-8DD7-4BCA5EB000E4}</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431A-4E7B-B57E-771F2F296A4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{795D7536-39BC-4CCA-8273-AC568DB2FEFD}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31A-4E7B-B57E-771F2F296A4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{0E318907-7770-4EDF-9D14-5658581F5086}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31A-4E7B-B57E-771F2F296A4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{E863F8CC-14B6-4953-B2BA-09990D07F7D2}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31A-4E7B-B57E-771F2F296A4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{C88C01DA-26D5-4712-9CF2-BC9B21064636}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31A-4E7B-B57E-771F2F296A49}"/>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{D9064132-C4BD-4F27-8BE3-FE159F8BFC77}</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431A-4E7B-B57E-771F2F296A49}"/>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{3762A170-542B-408F-9F6D-4885B362114A}</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431A-4E7B-B57E-771F2F296A49}"/>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{B7CF8C92-619D-4EB6-BE96-896E85F51D9F}</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431A-4E7B-B57E-771F2F296A49}"/>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{12DCDF4F-3469-4C39-94B6-8AC8628B69A3}</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431A-4E7B-B57E-771F2F296A4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64.900000000000006</c:v>
                </c:pt>
                <c:pt idx="8">
                  <c:v>66.400000000000006</c:v>
                </c:pt>
                <c:pt idx="16">
                  <c:v>68.5</c:v>
                </c:pt>
                <c:pt idx="24">
                  <c:v>68.400000000000006</c:v>
                </c:pt>
                <c:pt idx="32">
                  <c:v>69.3</c:v>
                </c:pt>
              </c:numCache>
            </c:numRef>
          </c:xVal>
          <c:yVal>
            <c:numRef>
              <c:f>公会計指標分析・財政指標組合せ分析表!$BP$51:$DC$51</c:f>
              <c:numCache>
                <c:formatCode>#,##0.0;"▲ "#,##0.0</c:formatCode>
                <c:ptCount val="40"/>
                <c:pt idx="32">
                  <c:v>2.1</c:v>
                </c:pt>
              </c:numCache>
            </c:numRef>
          </c:yVal>
          <c:smooth val="0"/>
          <c:extLst>
            <c:ext xmlns:c16="http://schemas.microsoft.com/office/drawing/2014/chart" uri="{C3380CC4-5D6E-409C-BE32-E72D297353CC}">
              <c16:uniqueId val="{00000009-431A-4E7B-B57E-771F2F296A4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{0EC19B82-DE65-4D3A-B0C5-A783E7C6B997}</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431A-4E7B-B57E-771F2F296A4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{826A1554-88B7-4D84-99D8-60E68A06CE7C}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31A-4E7B-B57E-771F2F296A4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{4C3C6BE6-E0BA-4DDC-B593-E120DB4E1A9B}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31A-4E7B-B57E-771F2F296A4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{B9A60E16-7FAA-4581-9EB8-603C68BB7554}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31A-4E7B-B57E-771F2F296A4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{9BAE9170-E6FD-4AEC-BB21-AD5A461DF12B}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31A-4E7B-B57E-771F2F296A49}"/>
                </c:ext>
              </c:extLst>
            </c:dLbl>
            <c:dLbl>
              <c:idx val="8"/>
              <c:layout>
                <c:manualLayout>
                  <c:x val="0"/>
                  <c:y val="5.0080442020822092E-3"/>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{C78D1FDD-4ABC-439A-9347-913D21B16800}</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431A-4E7B-B57E-771F2F296A49}"/>
                </c:ext>
              </c:extLst>
            </c:dLbl>
            <c:dLbl>
              <c:idx val="16"/>
              <c:layout>
                <c:manualLayout>
                  <c:x val="0"/>
                  <c:y val="-5.0076889712551594E-3"/>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{7FB95EB2-EB58-4BEB-969B-E926A74A131C}</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431A-4E7B-B57E-771F2F296A49}"/>
                </c:ext>
              </c:extLst>
            </c:dLbl>
            <c:dLbl>
              <c:idx val="24"/>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{1186400C-69A3-430F-A1E0-C23E34AD6B1E}</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431A-4E7B-B57E-771F2F296A49}"/>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{1B7B58AF-0CA1-4254-BA5A-5F920DF3F71E}</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431A-4E7B-B57E-771F2F296A4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58.7</c:v>
                </c:pt>
                <c:pt idx="8">
                  <c:v>59.9</c:v>
                </c:pt>
                <c:pt idx="16">
                  <c:v>60.1</c:v>
                </c:pt>
                <c:pt idx="24">
                  <c:v>61.9</c:v>
                </c:pt>
                <c:pt idx="32">
                  <c:v>61.4</c:v>
                </c:pt>
              </c:numCache>
            </c:numRef>
          </c:xVal>
          <c:yVal>
            <c:numRef>
              <c:f>公会計指標分析・財政指標組合せ分析表!$BP$55:$DC$55</c:f>
              <c:numCache>
                <c:formatCode>#,##0.0;"▲ "#,##0.0</c:formatCode>
                <c:ptCount val="40"/>
                <c:pt idx="0">
                  <c:v>55.4</c:v>
                </c:pt>
                <c:pt idx="8">
                  <c:v>52.7</c:v>
                </c:pt>
                <c:pt idx="16">
                  <c:v>49.7</c:v>
                </c:pt>
                <c:pt idx="24">
                  <c:v>37.299999999999997</c:v>
                </c:pt>
                <c:pt idx="32">
                  <c:v>13.3</c:v>
                </c:pt>
              </c:numCache>
            </c:numRef>
          </c:yVal>
          <c:smooth val="0"/>
          <c:extLst>
            <c:ext xmlns:c16="http://schemas.microsoft.com/office/drawing/2014/chart" uri="{C3380CC4-5D6E-409C-BE32-E72D297353CC}">
              <c16:uniqueId val="{00000013-431A-4E7B-B57E-771F2F296A49}"/>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{BD89FEA7-ADF9-4BE6-910B-E18B23FE226A}</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6655-4BAF-A969-57A59E97335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{4152E8E6-4936-4F31-8161-4E9215B1E7B0}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655-4BAF-A969-57A59E97335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{CB704ACE-1CD4-4556-B341-8542C206A18F}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655-4BAF-A969-57A59E97335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{F9187F22-9F3A-420B-B888-5BE5C8C52A95}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655-4BAF-A969-57A59E97335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{B1CE1446-5DF0-44FF-A494-8FBCD72EFC45}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655-4BAF-A969-57A59E97335D}"/>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{77335619-E8DC-4E2D-9353-507C507512BF}</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6655-4BAF-A969-57A59E97335D}"/>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{CAE1B8E1-7D42-4EF5-ABC6-4205F7856F9E}</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6655-4BAF-A969-57A59E97335D}"/>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{3E1DD9E4-D990-4DF5-A91E-531560C2A521}</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6655-4BAF-A969-57A59E97335D}"/>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{DF3ADC09-489E-41BF-94F3-A75A0653E4E6}</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6655-4BAF-A969-57A59E97335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10.6</c:v>
                </c:pt>
                <c:pt idx="8">
                  <c:v>10.4</c:v>
                </c:pt>
                <c:pt idx="16">
                  <c:v>10.1</c:v>
                </c:pt>
                <c:pt idx="24">
                  <c:v>9.6999999999999993</c:v>
                </c:pt>
                <c:pt idx="32">
                  <c:v>9</c:v>
                </c:pt>
              </c:numCache>
            </c:numRef>
          </c:xVal>
          <c:yVal>
            <c:numRef>
              <c:f>公会計指標分析・財政指標組合せ分析表!$BP$73:$DC$73</c:f>
              <c:numCache>
                <c:formatCode>#,##0.0;"▲ "#,##0.0</c:formatCode>
                <c:ptCount val="40"/>
                <c:pt idx="32">
                  <c:v>2.1</c:v>
                </c:pt>
              </c:numCache>
            </c:numRef>
          </c:yVal>
          <c:smooth val="0"/>
          <c:extLst>
            <c:ext xmlns:c16="http://schemas.microsoft.com/office/drawing/2014/chart" uri="{C3380CC4-5D6E-409C-BE32-E72D297353CC}">
              <c16:uniqueId val="{00000009-6655-4BAF-A969-57A59E97335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{A7C58CCE-6EEC-4279-B6DF-48F33BD1AA3E}</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6655-4BAF-A969-57A59E97335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{E67D34B9-BB4B-47A2-8145-3F91C4BE689A}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655-4BAF-A969-57A59E97335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{CECB8850-C55C-4DDE-B5E8-56446A0022F8}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655-4BAF-A969-57A59E97335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{6D57A394-B843-4B1D-810E-189DDD9192EB}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655-4BAF-A969-57A59E97335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{AEE4EBFF-F202-4A54-93AC-9CF161E045CF}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655-4BAF-A969-57A59E97335D}"/>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{722FE0ED-9F85-4BC6-BB45-F0FB5350014D}</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6655-4BAF-A969-57A59E97335D}"/>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{B7F1A719-A921-46F7-8C84-E99EC2B7DD55}</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6655-4BAF-A969-57A59E97335D}"/>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{A38385D3-A753-42C0-8456-5F14B2783729}</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6655-4BAF-A969-57A59E97335D}"/>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{31B8172E-290C-4318-97B8-CA067803F42C}</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6655-4BAF-A969-57A59E97335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9.6999999999999993</c:v>
                </c:pt>
                <c:pt idx="8">
                  <c:v>9.5</c:v>
                </c:pt>
                <c:pt idx="16">
                  <c:v>9.1999999999999993</c:v>
                </c:pt>
                <c:pt idx="24">
                  <c:v>8.6</c:v>
                </c:pt>
                <c:pt idx="32">
                  <c:v>8.4</c:v>
                </c:pt>
              </c:numCache>
            </c:numRef>
          </c:xVal>
          <c:yVal>
            <c:numRef>
              <c:f>公会計指標分析・財政指標組合せ分析表!$BP$77:$DC$77</c:f>
              <c:numCache>
                <c:formatCode>#,##0.0;"▲ "#,##0.0</c:formatCode>
                <c:ptCount val="40"/>
                <c:pt idx="0">
                  <c:v>55.4</c:v>
                </c:pt>
                <c:pt idx="8">
                  <c:v>52.7</c:v>
                </c:pt>
                <c:pt idx="16">
                  <c:v>49.7</c:v>
                </c:pt>
                <c:pt idx="24">
                  <c:v>37.299999999999997</c:v>
                </c:pt>
                <c:pt idx="32">
                  <c:v>13.3</c:v>
                </c:pt>
              </c:numCache>
            </c:numRef>
          </c:yVal>
          <c:smooth val="0"/>
          <c:extLst>
            <c:ext xmlns:c16="http://schemas.microsoft.com/office/drawing/2014/chart" uri="{C3380CC4-5D6E-409C-BE32-E72D297353CC}">
              <c16:uniqueId val="{00000013-6655-4BAF-A969-57A59E97335D}"/>
            </c:ext>
          </c:extLst>
        </c:ser>
        <c:dLbls>
          <c:showLegendKey val="0"/>
          <c:showVal val="1"/>
          <c:showCatName val="0"/>
          <c:showSerName val="0"/>
          <c:showPercent val="0"/>
          <c:showBubbleSize val="0"/>
        </c:dLbls>
        <c:axId val="84219776"/>
        <c:axId val="84234240"/>
      </c:scatterChart>
      <c:valAx>
        <c:axId val="84219776"/>
        <c:scaling>
          <c:orientation val="maxMin"/>
          <c:max val="10"/>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33863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60070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岡山県井原市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38,818
38,264
243.54
25,063,283
23,810,024
1,187,399
13,140,736
21,226,783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7909666"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72085" y="4446494"/>
          <a:ext cx="790966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各調査対象年度の翌年の地方公務員給与実態調査に基づいているが、令和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財政力指数は前年度とほぼ変わらず、類似団体平均値と同数値となっている。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自主財源である地方税に乏しく、依然として地方交付税等の依存財源に頼ることの大きい財政構造である。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今後も、企業誘致や地場企業の育成・支援を推進し、将来的な税収の増収に努めるとともに、収納率向上による税収確保に取り組む。</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161290</xdr:rowOff>
    </xdr:from>
    <xdr:to>
      <xdr:col>23</xdr:col>
      <xdr:colOff>133350</xdr:colOff>
      <xdr:row>44</xdr:row>
      <xdr:rowOff>68580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333490"/>
          <a:ext cx="0" cy="12788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40657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68580</xdr:rowOff>
    </xdr:from>
    <xdr:to>
      <xdr:col>24</xdr:col>
      <xdr:colOff>12700</xdr:colOff>
      <xdr:row>44</xdr:row>
      <xdr:rowOff>68580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76217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161290</xdr:rowOff>
    </xdr:from>
    <xdr:to>
      <xdr:col>24</xdr:col>
      <xdr:colOff>12700</xdr:colOff>
      <xdr:row>36</xdr:row>
      <xdr:rowOff>161290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148590</xdr:rowOff>
    </xdr:from>
    <xdr:to>
      <xdr:col>23</xdr:col>
      <xdr:colOff>133350</xdr:colOff>
      <xdr:row>42</xdr:row>
      <xdr:rowOff>1270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17804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93997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123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121920</xdr:rowOff>
    </xdr:from>
    <xdr:to>
      <xdr:col>23</xdr:col>
      <xdr:colOff>184150</xdr:colOff>
      <xdr:row>42</xdr:row>
      <xdr:rowOff>52070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148590</xdr:rowOff>
    </xdr:from>
    <xdr:to>
      <xdr:col>19</xdr:col>
      <xdr:colOff>133350</xdr:colOff>
      <xdr:row>41</xdr:row>
      <xdr:rowOff>148590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178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78740</xdr:rowOff>
    </xdr:from>
    <xdr:to>
      <xdr:col>19</xdr:col>
      <xdr:colOff>184150</xdr:colOff>
      <xdr:row>40</xdr:row>
      <xdr:rowOff>8890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67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19067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53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148590</xdr:rowOff>
    </xdr:from>
    <xdr:to>
      <xdr:col>15</xdr:col>
      <xdr:colOff>82550</xdr:colOff>
      <xdr:row>41</xdr:row>
      <xdr:rowOff>148590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178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78740</xdr:rowOff>
    </xdr:from>
    <xdr:to>
      <xdr:col>15</xdr:col>
      <xdr:colOff>133350</xdr:colOff>
      <xdr:row>40</xdr:row>
      <xdr:rowOff>8890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67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19067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148590</xdr:rowOff>
    </xdr:from>
    <xdr:to>
      <xdr:col>11</xdr:col>
      <xdr:colOff>31750</xdr:colOff>
      <xdr:row>42</xdr:row>
      <xdr:rowOff>1270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717804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54610</xdr:rowOff>
    </xdr:from>
    <xdr:to>
      <xdr:col>11</xdr:col>
      <xdr:colOff>82550</xdr:colOff>
      <xdr:row>39</xdr:row>
      <xdr:rowOff>156210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166387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54610</xdr:rowOff>
    </xdr:from>
    <xdr:to>
      <xdr:col>7</xdr:col>
      <xdr:colOff>31750</xdr:colOff>
      <xdr:row>39</xdr:row>
      <xdr:rowOff>156210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166387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121920</xdr:rowOff>
    </xdr:from>
    <xdr:to>
      <xdr:col>23</xdr:col>
      <xdr:colOff>184150</xdr:colOff>
      <xdr:row>42</xdr:row>
      <xdr:rowOff>52070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138447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97790</xdr:rowOff>
    </xdr:from>
    <xdr:to>
      <xdr:col>19</xdr:col>
      <xdr:colOff>184150</xdr:colOff>
      <xdr:row>42</xdr:row>
      <xdr:rowOff>27940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12717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97790</xdr:rowOff>
    </xdr:from>
    <xdr:to>
      <xdr:col>15</xdr:col>
      <xdr:colOff>133350</xdr:colOff>
      <xdr:row>42</xdr:row>
      <xdr:rowOff>27940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12717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97790</xdr:rowOff>
    </xdr:from>
    <xdr:to>
      <xdr:col>11</xdr:col>
      <xdr:colOff>82550</xdr:colOff>
      <xdr:row>42</xdr:row>
      <xdr:rowOff>27940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12717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121920</xdr:rowOff>
    </xdr:from>
    <xdr:to>
      <xdr:col>7</xdr:col>
      <xdr:colOff>31750</xdr:colOff>
      <xdr:row>42</xdr:row>
      <xdr:rowOff>52070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36847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類似団体内平均を下回っており、前年度から５．４ポイント減少（改善）している。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これは、歳出では経費節減により物件費が減少し、歳入では普通交付税や臨時財政対策債等が増加したことによるものである。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今後も、行財政改革の取り組みを推進し、歳出全体の徹底した洗い直しや節減合理化を行い、経常経費の抑制を図る。</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105410</xdr:rowOff>
    </xdr:from>
    <xdr:to>
      <xdr:col>23</xdr:col>
      <xdr:colOff>133350</xdr:colOff>
      <xdr:row>66</xdr:row>
      <xdr:rowOff>58420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878060"/>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30497</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34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58420</xdr:rowOff>
    </xdr:from>
    <xdr:to>
      <xdr:col>24</xdr:col>
      <xdr:colOff>12700</xdr:colOff>
      <xdr:row>66</xdr:row>
      <xdr:rowOff>58420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37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20337</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62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105410</xdr:rowOff>
    </xdr:from>
    <xdr:to>
      <xdr:col>24</xdr:col>
      <xdr:colOff>12700</xdr:colOff>
      <xdr:row>57</xdr:row>
      <xdr:rowOff>105410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87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164677</xdr:rowOff>
    </xdr:from>
    <xdr:to>
      <xdr:col>23</xdr:col>
      <xdr:colOff>133350</xdr:colOff>
      <xdr:row>62</xdr:row>
      <xdr:rowOff>84667</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280227"/>
          <a:ext cx="838200" cy="43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16527</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47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44450</xdr:rowOff>
    </xdr:from>
    <xdr:to>
      <xdr:col>23</xdr:col>
      <xdr:colOff>184150</xdr:colOff>
      <xdr:row>61</xdr:row>
      <xdr:rowOff>146050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84667</xdr:rowOff>
    </xdr:from>
    <xdr:to>
      <xdr:col>19</xdr:col>
      <xdr:colOff>133350</xdr:colOff>
      <xdr:row>64</xdr:row>
      <xdr:rowOff>143933</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714567"/>
          <a:ext cx="889000" cy="40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47413</xdr:rowOff>
    </xdr:from>
    <xdr:to>
      <xdr:col>19</xdr:col>
      <xdr:colOff>184150</xdr:colOff>
      <xdr:row>63</xdr:row>
      <xdr:rowOff>149013</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133790</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935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143933</xdr:rowOff>
    </xdr:from>
    <xdr:to>
      <xdr:col>15</xdr:col>
      <xdr:colOff>82550</xdr:colOff>
      <xdr:row>65</xdr:row>
      <xdr:rowOff>12700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11167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135890</xdr:rowOff>
    </xdr:from>
    <xdr:to>
      <xdr:col>15</xdr:col>
      <xdr:colOff>133350</xdr:colOff>
      <xdr:row>64</xdr:row>
      <xdr:rowOff>66040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76217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70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12700</xdr:rowOff>
    </xdr:from>
    <xdr:to>
      <xdr:col>11</xdr:col>
      <xdr:colOff>31750</xdr:colOff>
      <xdr:row>65</xdr:row>
      <xdr:rowOff>20744</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115695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79587</xdr:rowOff>
    </xdr:from>
    <xdr:to>
      <xdr:col>11</xdr:col>
      <xdr:colOff>82550</xdr:colOff>
      <xdr:row>64</xdr:row>
      <xdr:rowOff>9737</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19914</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64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87630</xdr:rowOff>
    </xdr:from>
    <xdr:to>
      <xdr:col>7</xdr:col>
      <xdr:colOff>31750</xdr:colOff>
      <xdr:row>64</xdr:row>
      <xdr:rowOff>17780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27957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65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113877</xdr:rowOff>
    </xdr:from>
    <xdr:to>
      <xdr:col>23</xdr:col>
      <xdr:colOff>184150</xdr:colOff>
      <xdr:row>60</xdr:row>
      <xdr:rowOff>44027</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22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130404</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074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33867</xdr:rowOff>
    </xdr:from>
    <xdr:to>
      <xdr:col>19</xdr:col>
      <xdr:colOff>184150</xdr:colOff>
      <xdr:row>62</xdr:row>
      <xdr:rowOff>135467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6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145644</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432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93133</xdr:rowOff>
    </xdr:from>
    <xdr:to>
      <xdr:col>15</xdr:col>
      <xdr:colOff>133350</xdr:colOff>
      <xdr:row>65</xdr:row>
      <xdr:rowOff>23283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0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8060</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15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133350</xdr:rowOff>
    </xdr:from>
    <xdr:to>
      <xdr:col>11</xdr:col>
      <xdr:colOff>82550</xdr:colOff>
      <xdr:row>65</xdr:row>
      <xdr:rowOff>63500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48277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141394</xdr:rowOff>
    </xdr:from>
    <xdr:to>
      <xdr:col>7</xdr:col>
      <xdr:colOff>31750</xdr:colOff>
      <xdr:row>65</xdr:row>
      <xdr:rowOff>71544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11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56321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20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[148,190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類似団体内平均値を下回っているものの、前年度と比較して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1,754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これは、経費節減等により物件費が減少した一方で、時間外勤務手当等の増加により、人件費が増加したことが主な要因である。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今後も、行財政改革の取り組みを推進し、経常的な経費の徹底した洗い直しや節減合理化を図る。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152064</xdr:rowOff>
    </xdr:from>
    <xdr:to>
      <xdr:col>23</xdr:col>
      <xdr:colOff>133350</xdr:colOff>
      <xdr:row>89</xdr:row>
      <xdr:rowOff>153645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39514"/>
          <a:ext cx="0" cy="13731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125722</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84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153645</xdr:rowOff>
    </xdr:from>
    <xdr:to>
      <xdr:col>24</xdr:col>
      <xdr:colOff>12700</xdr:colOff>
      <xdr:row>89</xdr:row>
      <xdr:rowOff>153645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412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66991</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8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152064</xdr:rowOff>
    </xdr:from>
    <xdr:to>
      <xdr:col>24</xdr:col>
      <xdr:colOff>12700</xdr:colOff>
      <xdr:row>81</xdr:row>
      <xdr:rowOff>152064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39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115267</xdr:rowOff>
    </xdr:from>
    <xdr:to>
      <xdr:col>23</xdr:col>
      <xdr:colOff>133350</xdr:colOff>
      <xdr:row>82</xdr:row>
      <xdr:rowOff>129375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174167"/>
          <a:ext cx="838200" cy="14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73217</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475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101140</xdr:rowOff>
    </xdr:from>
    <xdr:to>
      <xdr:col>23</xdr:col>
      <xdr:colOff>184150</xdr:colOff>
      <xdr:row>85</xdr:row>
      <xdr:rowOff>31290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502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31206</xdr:rowOff>
    </xdr:from>
    <xdr:to>
      <xdr:col>19</xdr:col>
      <xdr:colOff>133350</xdr:colOff>
      <xdr:row>82</xdr:row>
      <xdr:rowOff>115267</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090106"/>
          <a:ext cx="889000" cy="84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11102</xdr:rowOff>
    </xdr:from>
    <xdr:to>
      <xdr:col>19</xdr:col>
      <xdr:colOff>184150</xdr:colOff>
      <xdr:row>83</xdr:row>
      <xdr:rowOff>112702</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24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97479</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327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151612</xdr:rowOff>
    </xdr:from>
    <xdr:to>
      <xdr:col>15</xdr:col>
      <xdr:colOff>82550</xdr:colOff>
      <xdr:row>82</xdr:row>
      <xdr:rowOff>31206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039062"/>
          <a:ext cx="889000" cy="51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49119</xdr:rowOff>
    </xdr:from>
    <xdr:to>
      <xdr:col>15</xdr:col>
      <xdr:colOff>133350</xdr:colOff>
      <xdr:row>82</xdr:row>
      <xdr:rowOff>150719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0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135496</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194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130749</xdr:rowOff>
    </xdr:from>
    <xdr:to>
      <xdr:col>11</xdr:col>
      <xdr:colOff>31750</xdr:colOff>
      <xdr:row>81</xdr:row>
      <xdr:rowOff>151612</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018199"/>
          <a:ext cx="889000" cy="20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6764</xdr:rowOff>
    </xdr:from>
    <xdr:to>
      <xdr:col>11</xdr:col>
      <xdr:colOff>82550</xdr:colOff>
      <xdr:row>82</xdr:row>
      <xdr:rowOff>108364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93141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15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27814</xdr:rowOff>
    </xdr:from>
    <xdr:to>
      <xdr:col>7</xdr:col>
      <xdr:colOff>31750</xdr:colOff>
      <xdr:row>82</xdr:row>
      <xdr:rowOff>129414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8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114191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17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78575</xdr:rowOff>
    </xdr:from>
    <xdr:to>
      <xdr:col>23</xdr:col>
      <xdr:colOff>184150</xdr:colOff>
      <xdr:row>83</xdr:row>
      <xdr:rowOff>8725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13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95102</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82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64467</xdr:rowOff>
    </xdr:from>
    <xdr:to>
      <xdr:col>19</xdr:col>
      <xdr:colOff>184150</xdr:colOff>
      <xdr:row>82</xdr:row>
      <xdr:rowOff>166067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12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4794</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892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151856</xdr:rowOff>
    </xdr:from>
    <xdr:to>
      <xdr:col>15</xdr:col>
      <xdr:colOff>133350</xdr:colOff>
      <xdr:row>82</xdr:row>
      <xdr:rowOff>82006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039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92183</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808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100812</xdr:rowOff>
    </xdr:from>
    <xdr:to>
      <xdr:col>11</xdr:col>
      <xdr:colOff>82550</xdr:colOff>
      <xdr:row>82</xdr:row>
      <xdr:rowOff>30962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988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41139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757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79949</xdr:rowOff>
    </xdr:from>
    <xdr:to>
      <xdr:col>7</xdr:col>
      <xdr:colOff>31750</xdr:colOff>
      <xdr:row>82</xdr:row>
      <xdr:rowOff>10099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967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20276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736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同じ水準であるが、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類似団体内平均を上回っている。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これは、給与体系自体は国の基準に準じているものの、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経験年数階層の変動</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によるもの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今後も、国や他の地方公共団体との比較・検討を行い、財政状況や地域の実情等にも配慮しながら適正化に努める。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78921</xdr:rowOff>
    </xdr:from>
    <xdr:to>
      <xdr:col>81</xdr:col>
      <xdr:colOff>44450</xdr:colOff>
      <xdr:row>89</xdr:row>
      <xdr:rowOff>18143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94921"/>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161670</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4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18143</xdr:rowOff>
    </xdr:from>
    <xdr:to>
      <xdr:col>81</xdr:col>
      <xdr:colOff>133350</xdr:colOff>
      <xdr:row>89</xdr:row>
      <xdr:rowOff>18143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165298</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53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78921</xdr:rowOff>
    </xdr:from>
    <xdr:to>
      <xdr:col>81</xdr:col>
      <xdr:colOff>133350</xdr:colOff>
      <xdr:row>80</xdr:row>
      <xdr:rowOff>78921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9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154214</xdr:rowOff>
    </xdr:from>
    <xdr:to>
      <xdr:col>81</xdr:col>
      <xdr:colOff>44450</xdr:colOff>
      <xdr:row>87</xdr:row>
      <xdr:rowOff>154214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50703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49184</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450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32657</xdr:rowOff>
    </xdr:from>
    <xdr:to>
      <xdr:col>81</xdr:col>
      <xdr:colOff>95250</xdr:colOff>
      <xdr:row>85</xdr:row>
      <xdr:rowOff>134257</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154214</xdr:rowOff>
    </xdr:from>
    <xdr:to>
      <xdr:col>77</xdr:col>
      <xdr:colOff>44450</xdr:colOff>
      <xdr:row>88</xdr:row>
      <xdr:rowOff>34471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5070364"/>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67129</xdr:rowOff>
    </xdr:from>
    <xdr:to>
      <xdr:col>77</xdr:col>
      <xdr:colOff>95250</xdr:colOff>
      <xdr:row>85</xdr:row>
      <xdr:rowOff>168729</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7456</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4092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119743</xdr:rowOff>
    </xdr:from>
    <xdr:to>
      <xdr:col>72</xdr:col>
      <xdr:colOff>203200</xdr:colOff>
      <xdr:row>88</xdr:row>
      <xdr:rowOff>34471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5035893"/>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41927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119743</xdr:rowOff>
    </xdr:from>
    <xdr:to>
      <xdr:col>68</xdr:col>
      <xdr:colOff>152400</xdr:colOff>
      <xdr:row>88</xdr:row>
      <xdr:rowOff>51707</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5035893"/>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76398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103414</xdr:rowOff>
    </xdr:from>
    <xdr:to>
      <xdr:col>81</xdr:col>
      <xdr:colOff>95250</xdr:colOff>
      <xdr:row>88</xdr:row>
      <xdr:rowOff>33564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50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75491</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991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103414</xdr:rowOff>
    </xdr:from>
    <xdr:to>
      <xdr:col>77</xdr:col>
      <xdr:colOff>95250</xdr:colOff>
      <xdr:row>88</xdr:row>
      <xdr:rowOff>33564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50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18341</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105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155121</xdr:rowOff>
    </xdr:from>
    <xdr:to>
      <xdr:col>73</xdr:col>
      <xdr:colOff>44450</xdr:colOff>
      <xdr:row>88</xdr:row>
      <xdr:rowOff>85271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70048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157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68943</xdr:rowOff>
    </xdr:from>
    <xdr:to>
      <xdr:col>68</xdr:col>
      <xdr:colOff>203200</xdr:colOff>
      <xdr:row>87</xdr:row>
      <xdr:rowOff>170543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98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155320</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07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907</xdr:rowOff>
    </xdr:from>
    <xdr:to>
      <xdr:col>64</xdr:col>
      <xdr:colOff>152400</xdr:colOff>
      <xdr:row>88</xdr:row>
      <xdr:rowOff>102507</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508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87284</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17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前年度とほぼ同じ水準で、類似団体内平均値を下回っている。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これは、集中改革プランに基づき、職員数の削減に取り組んできたことによるものである。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近年の行政需要の多様化・複雑化に対応し、市民サービスの質を維持するため、中長期的視野に立った職員採用計画による定員管理に加え、業務の民間委託や地域との協働により、行政の担うべき役割の重点化を図るなど、今後も、引き続き、適正な職員数の維持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10704</xdr:rowOff>
    </xdr:from>
    <xdr:to>
      <xdr:col>81</xdr:col>
      <xdr:colOff>44450</xdr:colOff>
      <xdr:row>67</xdr:row>
      <xdr:rowOff>61051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26254"/>
          <a:ext cx="0" cy="14219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33128</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20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61051</xdr:rowOff>
    </xdr:from>
    <xdr:to>
      <xdr:col>81</xdr:col>
      <xdr:colOff>133350</xdr:colOff>
      <xdr:row>67</xdr:row>
      <xdr:rowOff>61051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48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97081</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69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10704</xdr:rowOff>
    </xdr:from>
    <xdr:to>
      <xdr:col>81</xdr:col>
      <xdr:colOff>133350</xdr:colOff>
      <xdr:row>59</xdr:row>
      <xdr:rowOff>10704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26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16782</xdr:rowOff>
    </xdr:from>
    <xdr:to>
      <xdr:col>81</xdr:col>
      <xdr:colOff>44450</xdr:colOff>
      <xdr:row>60</xdr:row>
      <xdr:rowOff>32294</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303782"/>
          <a:ext cx="8382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82023</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540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109946</xdr:rowOff>
    </xdr:from>
    <xdr:to>
      <xdr:col>81</xdr:col>
      <xdr:colOff>95250</xdr:colOff>
      <xdr:row>62</xdr:row>
      <xdr:rowOff>40096</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68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165826</xdr:rowOff>
    </xdr:from>
    <xdr:to>
      <xdr:col>77</xdr:col>
      <xdr:colOff>44450</xdr:colOff>
      <xdr:row>60</xdr:row>
      <xdr:rowOff>16782</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281376"/>
          <a:ext cx="889000" cy="2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29754</xdr:rowOff>
    </xdr:from>
    <xdr:to>
      <xdr:col>77</xdr:col>
      <xdr:colOff>95250</xdr:colOff>
      <xdr:row>60</xdr:row>
      <xdr:rowOff>131354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31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116131</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403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148590</xdr:rowOff>
    </xdr:from>
    <xdr:to>
      <xdr:col>72</xdr:col>
      <xdr:colOff>203200</xdr:colOff>
      <xdr:row>59</xdr:row>
      <xdr:rowOff>165826</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26414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163285</xdr:rowOff>
    </xdr:from>
    <xdr:to>
      <xdr:col>73</xdr:col>
      <xdr:colOff>44450</xdr:colOff>
      <xdr:row>60</xdr:row>
      <xdr:rowOff>93435</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278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78212</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36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148590</xdr:rowOff>
    </xdr:from>
    <xdr:to>
      <xdr:col>68</xdr:col>
      <xdr:colOff>152400</xdr:colOff>
      <xdr:row>59</xdr:row>
      <xdr:rowOff>157208</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264140"/>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125367</xdr:rowOff>
    </xdr:from>
    <xdr:to>
      <xdr:col>68</xdr:col>
      <xdr:colOff>203200</xdr:colOff>
      <xdr:row>60</xdr:row>
      <xdr:rowOff>55517</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24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40294</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327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116749</xdr:rowOff>
    </xdr:from>
    <xdr:to>
      <xdr:col>64</xdr:col>
      <xdr:colOff>152400</xdr:colOff>
      <xdr:row>60</xdr:row>
      <xdr:rowOff>46899</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232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31676</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318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152944</xdr:rowOff>
    </xdr:from>
    <xdr:to>
      <xdr:col>81</xdr:col>
      <xdr:colOff>95250</xdr:colOff>
      <xdr:row>60</xdr:row>
      <xdr:rowOff>83094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26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169471</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11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137432</xdr:rowOff>
    </xdr:from>
    <xdr:to>
      <xdr:col>77</xdr:col>
      <xdr:colOff>95250</xdr:colOff>
      <xdr:row>60</xdr:row>
      <xdr:rowOff>67582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25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77759</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021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115026</xdr:rowOff>
    </xdr:from>
    <xdr:to>
      <xdr:col>73</xdr:col>
      <xdr:colOff>44450</xdr:colOff>
      <xdr:row>60</xdr:row>
      <xdr:rowOff>45176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23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55353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999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97790</xdr:rowOff>
    </xdr:from>
    <xdr:to>
      <xdr:col>68</xdr:col>
      <xdr:colOff>203200</xdr:colOff>
      <xdr:row>60</xdr:row>
      <xdr:rowOff>27940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38117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106408</xdr:rowOff>
    </xdr:from>
    <xdr:to>
      <xdr:col>64</xdr:col>
      <xdr:colOff>152400</xdr:colOff>
      <xdr:row>60</xdr:row>
      <xdr:rowOff>36558</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22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46735</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9990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類似団体内平均値を上回っているものの、前年度と比較して０．７ポイント減少（改善）した。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これは、普通交付税の増額に伴う標準財政規模の増加と、過去３か年の元利償還金の減少によるものである。　</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しかしながら、今後は、田中美術館新館建設事業等の大規模事業に対する償還が始まることにより、増加に転じると予想されるため、地方債の新規発行の抑制を図り、地方債残高の抑制に努める。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181</xdr:rowOff>
    </xdr:from>
    <xdr:to>
      <xdr:col>81</xdr:col>
      <xdr:colOff>44450</xdr:colOff>
      <xdr:row>44</xdr:row>
      <xdr:rowOff>89263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343831"/>
          <a:ext cx="0" cy="12892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61340</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60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89263</xdr:rowOff>
    </xdr:from>
    <xdr:to>
      <xdr:col>81</xdr:col>
      <xdr:colOff>133350</xdr:colOff>
      <xdr:row>44</xdr:row>
      <xdr:rowOff>89263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633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86558</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08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181</xdr:rowOff>
    </xdr:from>
    <xdr:to>
      <xdr:col>81</xdr:col>
      <xdr:colOff>133350</xdr:colOff>
      <xdr:row>37</xdr:row>
      <xdr:rowOff>181</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34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58965</xdr:rowOff>
    </xdr:from>
    <xdr:to>
      <xdr:col>81</xdr:col>
      <xdr:colOff>44450</xdr:colOff>
      <xdr:row>41</xdr:row>
      <xdr:rowOff>107224</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7088415"/>
          <a:ext cx="8382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154776</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8413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138249</xdr:rowOff>
    </xdr:from>
    <xdr:to>
      <xdr:col>81</xdr:col>
      <xdr:colOff>95250</xdr:colOff>
      <xdr:row>41</xdr:row>
      <xdr:rowOff>68399</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99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107224</xdr:rowOff>
    </xdr:from>
    <xdr:to>
      <xdr:col>77</xdr:col>
      <xdr:colOff>44450</xdr:colOff>
      <xdr:row>41</xdr:row>
      <xdr:rowOff>134801</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7136674"/>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152037</xdr:rowOff>
    </xdr:from>
    <xdr:to>
      <xdr:col>77</xdr:col>
      <xdr:colOff>95250</xdr:colOff>
      <xdr:row>41</xdr:row>
      <xdr:rowOff>82187</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701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92364</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778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134801</xdr:rowOff>
    </xdr:from>
    <xdr:to>
      <xdr:col>72</xdr:col>
      <xdr:colOff>203200</xdr:colOff>
      <xdr:row>41</xdr:row>
      <xdr:rowOff>155484</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7164251"/>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21953</xdr:rowOff>
    </xdr:from>
    <xdr:to>
      <xdr:col>73</xdr:col>
      <xdr:colOff>44450</xdr:colOff>
      <xdr:row>41</xdr:row>
      <xdr:rowOff>123553</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05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133730</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820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155484</xdr:rowOff>
    </xdr:from>
    <xdr:to>
      <xdr:col>68</xdr:col>
      <xdr:colOff>152400</xdr:colOff>
      <xdr:row>41</xdr:row>
      <xdr:rowOff>169273</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7184934"/>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42635</xdr:rowOff>
    </xdr:from>
    <xdr:to>
      <xdr:col>68</xdr:col>
      <xdr:colOff>203200</xdr:colOff>
      <xdr:row>41</xdr:row>
      <xdr:rowOff>144235</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154412</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56424</xdr:rowOff>
    </xdr:from>
    <xdr:to>
      <xdr:col>64</xdr:col>
      <xdr:colOff>152400</xdr:colOff>
      <xdr:row>41</xdr:row>
      <xdr:rowOff>158024</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08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168201</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854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8165</xdr:rowOff>
    </xdr:from>
    <xdr:to>
      <xdr:col>81</xdr:col>
      <xdr:colOff>95250</xdr:colOff>
      <xdr:row>41</xdr:row>
      <xdr:rowOff>109765</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151692</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700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56424</xdr:rowOff>
    </xdr:from>
    <xdr:to>
      <xdr:col>77</xdr:col>
      <xdr:colOff>95250</xdr:colOff>
      <xdr:row>41</xdr:row>
      <xdr:rowOff>158024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708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142801</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7172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84001</xdr:rowOff>
    </xdr:from>
    <xdr:to>
      <xdr:col>73</xdr:col>
      <xdr:colOff>44450</xdr:colOff>
      <xdr:row>42</xdr:row>
      <xdr:rowOff>14151</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711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170378</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7199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104684</xdr:rowOff>
    </xdr:from>
    <xdr:to>
      <xdr:col>68</xdr:col>
      <xdr:colOff>203200</xdr:colOff>
      <xdr:row>42</xdr:row>
      <xdr:rowOff>34834</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13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19611</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7220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118473</xdr:rowOff>
    </xdr:from>
    <xdr:to>
      <xdr:col>64</xdr:col>
      <xdr:colOff>152400</xdr:colOff>
      <xdr:row>42</xdr:row>
      <xdr:rowOff>48623</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14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33400</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7234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前</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年度までは将来負担</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比率はマイナスであり算定されていなかったが、平成２３年度以来の算定となった。</a:t>
          </a:r>
          <a:endParaRPr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これは、　田中美術館新館建設事業</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等の大規模事業の実施により</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、地方債の新規発行が増加したことが主な要因である。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引き続き、地方債の新規発行の抑制を図るほか、地方交付税算入率の高い有利な地方債を活用し、財政の健全化に努める。　</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9797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13214"/>
          <a:ext cx="0" cy="14684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153324</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753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9797</xdr:rowOff>
    </xdr:from>
    <xdr:to>
      <xdr:col>81</xdr:col>
      <xdr:colOff>133350</xdr:colOff>
      <xdr:row>22</xdr:row>
      <xdr:rowOff>9797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781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158465</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387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14938</xdr:rowOff>
    </xdr:from>
    <xdr:to>
      <xdr:col>81</xdr:col>
      <xdr:colOff>95250</xdr:colOff>
      <xdr:row>14</xdr:row>
      <xdr:rowOff>116538</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41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119259</xdr:rowOff>
    </xdr:from>
    <xdr:to>
      <xdr:col>77</xdr:col>
      <xdr:colOff>95250</xdr:colOff>
      <xdr:row>16</xdr:row>
      <xdr:rowOff>49409</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69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59586</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459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90291</xdr:rowOff>
    </xdr:from>
    <xdr:to>
      <xdr:col>73</xdr:col>
      <xdr:colOff>44450</xdr:colOff>
      <xdr:row>17</xdr:row>
      <xdr:rowOff>20441</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833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30618</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602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124762</xdr:rowOff>
    </xdr:from>
    <xdr:to>
      <xdr:col>68</xdr:col>
      <xdr:colOff>203200</xdr:colOff>
      <xdr:row>17</xdr:row>
      <xdr:rowOff>54912</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86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65089</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636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155787</xdr:rowOff>
    </xdr:from>
    <xdr:to>
      <xdr:col>64</xdr:col>
      <xdr:colOff>152400</xdr:colOff>
      <xdr:row>17</xdr:row>
      <xdr:rowOff>85937</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89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96114</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66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57694</xdr:rowOff>
    </xdr:from>
    <xdr:to>
      <xdr:col>81</xdr:col>
      <xdr:colOff>95250</xdr:colOff>
      <xdr:row>13</xdr:row>
      <xdr:rowOff>159294</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28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12</xdr:row>
      <xdr:rowOff>150421</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20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岡山県井原市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38,818
38,264
243.54
25,063,283
23,810,024
1,187,399
13,140,736
21,226,783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人件費に係る経常収支比率は、類似団体内平均値を下回っており、前年度と比較して１．５ポイント減少している。</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これは、新型コロナウイルスワクチン接種対策室の設置等の臨時的要因が増加する一方で、経常経費の抑制に努めたことが主な要因である。</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近年の行政需要の多様化・複雑化に対応し、市民サービスの質を維持するため、引き続き、適正な職員定員管理に努める。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0</xdr:rowOff>
    </xdr:from>
    <xdr:to>
      <xdr:col>24</xdr:col>
      <xdr:colOff>25400</xdr:colOff>
      <xdr:row>42</xdr:row>
      <xdr:rowOff>25400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293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168927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25400</xdr:rowOff>
    </xdr:from>
    <xdr:to>
      <xdr:col>24</xdr:col>
      <xdr:colOff>114300</xdr:colOff>
      <xdr:row>42</xdr:row>
      <xdr:rowOff>25400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2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86377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7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0</xdr:rowOff>
    </xdr:from>
    <xdr:to>
      <xdr:col>24</xdr:col>
      <xdr:colOff>114300</xdr:colOff>
      <xdr:row>34</xdr:row>
      <xdr:rowOff>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2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133350</xdr:rowOff>
    </xdr:from>
    <xdr:to>
      <xdr:col>24</xdr:col>
      <xdr:colOff>25400</xdr:colOff>
      <xdr:row>36</xdr:row>
      <xdr:rowOff>152400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1341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69850</xdr:rowOff>
    </xdr:from>
    <xdr:to>
      <xdr:col>19</xdr:col>
      <xdr:colOff>187325</xdr:colOff>
      <xdr:row>36</xdr:row>
      <xdr:rowOff>152400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5727700"/>
          <a:ext cx="889000" cy="596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82550</xdr:rowOff>
    </xdr:from>
    <xdr:to>
      <xdr:col>20</xdr:col>
      <xdr:colOff>38100</xdr:colOff>
      <xdr:row>38</xdr:row>
      <xdr:rowOff>12700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168927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51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69850</xdr:rowOff>
    </xdr:from>
    <xdr:to>
      <xdr:col>15</xdr:col>
      <xdr:colOff>98425</xdr:colOff>
      <xdr:row>33</xdr:row>
      <xdr:rowOff>107950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5727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146050</xdr:rowOff>
    </xdr:from>
    <xdr:to>
      <xdr:col>15</xdr:col>
      <xdr:colOff>149225</xdr:colOff>
      <xdr:row>36</xdr:row>
      <xdr:rowOff>76200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60977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3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107950</xdr:rowOff>
    </xdr:from>
    <xdr:to>
      <xdr:col>11</xdr:col>
      <xdr:colOff>9525</xdr:colOff>
      <xdr:row>33</xdr:row>
      <xdr:rowOff>158750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57658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146050</xdr:rowOff>
    </xdr:from>
    <xdr:to>
      <xdr:col>11</xdr:col>
      <xdr:colOff>60325</xdr:colOff>
      <xdr:row>36</xdr:row>
      <xdr:rowOff>76200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60977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3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146050</xdr:rowOff>
    </xdr:from>
    <xdr:to>
      <xdr:col>6</xdr:col>
      <xdr:colOff>171450</xdr:colOff>
      <xdr:row>36</xdr:row>
      <xdr:rowOff>76200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60977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3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82550</xdr:rowOff>
    </xdr:from>
    <xdr:to>
      <xdr:col>24</xdr:col>
      <xdr:colOff>76200</xdr:colOff>
      <xdr:row>36</xdr:row>
      <xdr:rowOff>12700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99077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2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101600</xdr:rowOff>
    </xdr:from>
    <xdr:to>
      <xdr:col>20</xdr:col>
      <xdr:colOff>38100</xdr:colOff>
      <xdr:row>37</xdr:row>
      <xdr:rowOff>31750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41927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042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19050</xdr:rowOff>
    </xdr:from>
    <xdr:to>
      <xdr:col>15</xdr:col>
      <xdr:colOff>149225</xdr:colOff>
      <xdr:row>33</xdr:row>
      <xdr:rowOff>120650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130827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44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57150</xdr:rowOff>
    </xdr:from>
    <xdr:to>
      <xdr:col>11</xdr:col>
      <xdr:colOff>60325</xdr:colOff>
      <xdr:row>33</xdr:row>
      <xdr:rowOff>158750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71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168927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48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107950</xdr:rowOff>
    </xdr:from>
    <xdr:to>
      <xdr:col>6</xdr:col>
      <xdr:colOff>171450</xdr:colOff>
      <xdr:row>34</xdr:row>
      <xdr:rowOff>38100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7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48277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53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物件費に係る経常収支比率は、類似団体内平均値を下回っており、前年度と比較し１．０ポイント減少している。</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これは、新型コロナウイルス感染症への対応を優先するための事業縮小、休止等による経費節減が主な要因である。</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今後も、行財政改革の取り組みを推進し、経常的な経費の徹底した洗い直しや節減合理化を行い、物件費の抑制を図る。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19050</xdr:rowOff>
    </xdr:from>
    <xdr:to>
      <xdr:col>82</xdr:col>
      <xdr:colOff>107950</xdr:colOff>
      <xdr:row>21</xdr:row>
      <xdr:rowOff>107950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479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80027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8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107950</xdr:rowOff>
    </xdr:from>
    <xdr:to>
      <xdr:col>82</xdr:col>
      <xdr:colOff>196850</xdr:colOff>
      <xdr:row>21</xdr:row>
      <xdr:rowOff>107950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0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105427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9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19050</xdr:rowOff>
    </xdr:from>
    <xdr:to>
      <xdr:col>82</xdr:col>
      <xdr:colOff>196850</xdr:colOff>
      <xdr:row>13</xdr:row>
      <xdr:rowOff>19050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47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0</xdr:rowOff>
    </xdr:from>
    <xdr:to>
      <xdr:col>82</xdr:col>
      <xdr:colOff>107950</xdr:colOff>
      <xdr:row>14</xdr:row>
      <xdr:rowOff>127000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4003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92727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664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120650</xdr:rowOff>
    </xdr:from>
    <xdr:to>
      <xdr:col>82</xdr:col>
      <xdr:colOff>158750</xdr:colOff>
      <xdr:row>16</xdr:row>
      <xdr:rowOff>50800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69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127000</xdr:rowOff>
    </xdr:from>
    <xdr:to>
      <xdr:col>78</xdr:col>
      <xdr:colOff>69850</xdr:colOff>
      <xdr:row>16</xdr:row>
      <xdr:rowOff>152400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527300"/>
          <a:ext cx="889000" cy="368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12700</xdr:rowOff>
    </xdr:from>
    <xdr:to>
      <xdr:col>78</xdr:col>
      <xdr:colOff>120650</xdr:colOff>
      <xdr:row>16</xdr:row>
      <xdr:rowOff>114300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99077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842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152400</xdr:rowOff>
    </xdr:from>
    <xdr:to>
      <xdr:col>73</xdr:col>
      <xdr:colOff>180975</xdr:colOff>
      <xdr:row>17</xdr:row>
      <xdr:rowOff>6350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895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57150</xdr:rowOff>
    </xdr:from>
    <xdr:to>
      <xdr:col>74</xdr:col>
      <xdr:colOff>31750</xdr:colOff>
      <xdr:row>17</xdr:row>
      <xdr:rowOff>158750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143527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6350</xdr:rowOff>
    </xdr:from>
    <xdr:to>
      <xdr:col>69</xdr:col>
      <xdr:colOff>92075</xdr:colOff>
      <xdr:row>17</xdr:row>
      <xdr:rowOff>57150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9210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6350</xdr:rowOff>
    </xdr:from>
    <xdr:to>
      <xdr:col>69</xdr:col>
      <xdr:colOff>142875</xdr:colOff>
      <xdr:row>17</xdr:row>
      <xdr:rowOff>107950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92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92727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00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139700</xdr:rowOff>
    </xdr:from>
    <xdr:to>
      <xdr:col>65</xdr:col>
      <xdr:colOff>53975</xdr:colOff>
      <xdr:row>17</xdr:row>
      <xdr:rowOff>69850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8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80027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120650</xdr:rowOff>
    </xdr:from>
    <xdr:to>
      <xdr:col>82</xdr:col>
      <xdr:colOff>158750</xdr:colOff>
      <xdr:row>14</xdr:row>
      <xdr:rowOff>50800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34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137177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76200</xdr:rowOff>
    </xdr:from>
    <xdr:to>
      <xdr:col>78</xdr:col>
      <xdr:colOff>120650</xdr:colOff>
      <xdr:row>15</xdr:row>
      <xdr:rowOff>6350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16527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24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101600</xdr:rowOff>
    </xdr:from>
    <xdr:to>
      <xdr:col>74</xdr:col>
      <xdr:colOff>31750</xdr:colOff>
      <xdr:row>17</xdr:row>
      <xdr:rowOff>31750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84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41927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127000</xdr:rowOff>
    </xdr:from>
    <xdr:to>
      <xdr:col>69</xdr:col>
      <xdr:colOff>142875</xdr:colOff>
      <xdr:row>17</xdr:row>
      <xdr:rowOff>57150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87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67327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63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6350</xdr:rowOff>
    </xdr:from>
    <xdr:to>
      <xdr:col>65</xdr:col>
      <xdr:colOff>53975</xdr:colOff>
      <xdr:row>17</xdr:row>
      <xdr:rowOff>107950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92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92727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00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扶助費に係る経常収支比率は、類似団体内平均値を下回っており、前年度と比較して０．４ポイント減少している。</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これは、生活保護費が減少したことが主な要因である。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今後は、ますます少子高齢化が進み、扶助費の増加が見込まれることから、経常経費全般の抑制に努める。</a:t>
          </a:r>
        </a:p>
        <a:p>
          <a:pPr algn="l"/>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62</xdr:row>
      <xdr:rowOff>31750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3091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3827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31750</xdr:rowOff>
    </xdr:from>
    <xdr:to>
      <xdr:col>24</xdr:col>
      <xdr:colOff>114300</xdr:colOff>
      <xdr:row>62</xdr:row>
      <xdr:rowOff>31750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137177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107950</xdr:rowOff>
    </xdr:from>
    <xdr:to>
      <xdr:col>24</xdr:col>
      <xdr:colOff>25400</xdr:colOff>
      <xdr:row>57</xdr:row>
      <xdr:rowOff>12700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7091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86377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165100</xdr:rowOff>
    </xdr:from>
    <xdr:to>
      <xdr:col>19</xdr:col>
      <xdr:colOff>187325</xdr:colOff>
      <xdr:row>57</xdr:row>
      <xdr:rowOff>12700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59485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57150</xdr:rowOff>
    </xdr:from>
    <xdr:to>
      <xdr:col>20</xdr:col>
      <xdr:colOff>38100</xdr:colOff>
      <xdr:row>57</xdr:row>
      <xdr:rowOff>158750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143527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165100</xdr:rowOff>
    </xdr:from>
    <xdr:to>
      <xdr:col>15</xdr:col>
      <xdr:colOff>98425</xdr:colOff>
      <xdr:row>56</xdr:row>
      <xdr:rowOff>107950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5948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95250</xdr:rowOff>
    </xdr:from>
    <xdr:to>
      <xdr:col>15</xdr:col>
      <xdr:colOff>149225</xdr:colOff>
      <xdr:row>59</xdr:row>
      <xdr:rowOff>25400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1003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1012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107950</xdr:rowOff>
    </xdr:from>
    <xdr:to>
      <xdr:col>11</xdr:col>
      <xdr:colOff>9525</xdr:colOff>
      <xdr:row>56</xdr:row>
      <xdr:rowOff>165100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7091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38100</xdr:rowOff>
    </xdr:from>
    <xdr:to>
      <xdr:col>11</xdr:col>
      <xdr:colOff>60325</xdr:colOff>
      <xdr:row>58</xdr:row>
      <xdr:rowOff>139700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124477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38100</xdr:rowOff>
    </xdr:from>
    <xdr:to>
      <xdr:col>6</xdr:col>
      <xdr:colOff>171450</xdr:colOff>
      <xdr:row>58</xdr:row>
      <xdr:rowOff>139700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124477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57150</xdr:rowOff>
    </xdr:from>
    <xdr:to>
      <xdr:col>24</xdr:col>
      <xdr:colOff>76200</xdr:colOff>
      <xdr:row>56</xdr:row>
      <xdr:rowOff>158750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73677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133350</xdr:rowOff>
    </xdr:from>
    <xdr:to>
      <xdr:col>20</xdr:col>
      <xdr:colOff>38100</xdr:colOff>
      <xdr:row>57</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73677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503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114300</xdr:rowOff>
    </xdr:from>
    <xdr:to>
      <xdr:col>15</xdr:col>
      <xdr:colOff>149225</xdr:colOff>
      <xdr:row>56</xdr:row>
      <xdr:rowOff>44450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54627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57150</xdr:rowOff>
    </xdr:from>
    <xdr:to>
      <xdr:col>11</xdr:col>
      <xdr:colOff>60325</xdr:colOff>
      <xdr:row>56</xdr:row>
      <xdr:rowOff>158750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168927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54627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その他に係る経常収支比率は、類似団体内平均値をやや上回っているものの、前年度と比較し０．７ポイント減少した。</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これは、国民健康保険事業会計への繰出金が減少したことが主な要因である。</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今後も、各会計の自主的な経営改革を促し、繰出金の抑制を図る。</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endParaRPr kumimoji="1" lang="en-US" altLang="ja-JP" sz="12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130810</xdr:rowOff>
    </xdr:from>
    <xdr:to>
      <xdr:col>82</xdr:col>
      <xdr:colOff>107950</xdr:colOff>
      <xdr:row>59</xdr:row>
      <xdr:rowOff>115570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17660"/>
          <a:ext cx="0" cy="1013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87647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20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115570</xdr:rowOff>
    </xdr:from>
    <xdr:to>
      <xdr:col>82</xdr:col>
      <xdr:colOff>196850</xdr:colOff>
      <xdr:row>59</xdr:row>
      <xdr:rowOff>115570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231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45737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130810</xdr:rowOff>
    </xdr:from>
    <xdr:to>
      <xdr:col>82</xdr:col>
      <xdr:colOff>196850</xdr:colOff>
      <xdr:row>53</xdr:row>
      <xdr:rowOff>130810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81280</xdr:rowOff>
    </xdr:from>
    <xdr:to>
      <xdr:col>82</xdr:col>
      <xdr:colOff>107950</xdr:colOff>
      <xdr:row>56</xdr:row>
      <xdr:rowOff>134620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96824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134637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392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118110</xdr:rowOff>
    </xdr:from>
    <xdr:to>
      <xdr:col>82</xdr:col>
      <xdr:colOff>158750</xdr:colOff>
      <xdr:row>56</xdr:row>
      <xdr:rowOff>48260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134620</xdr:rowOff>
    </xdr:from>
    <xdr:to>
      <xdr:col>78</xdr:col>
      <xdr:colOff>69850</xdr:colOff>
      <xdr:row>61</xdr:row>
      <xdr:rowOff>1270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735820"/>
          <a:ext cx="889000" cy="72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142257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40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149860</xdr:rowOff>
    </xdr:from>
    <xdr:to>
      <xdr:col>73</xdr:col>
      <xdr:colOff>180975</xdr:colOff>
      <xdr:row>61</xdr:row>
      <xdr:rowOff>1270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104368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160020</xdr:rowOff>
    </xdr:from>
    <xdr:to>
      <xdr:col>74</xdr:col>
      <xdr:colOff>31750</xdr:colOff>
      <xdr:row>57</xdr:row>
      <xdr:rowOff>90170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100347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149860</xdr:rowOff>
    </xdr:from>
    <xdr:to>
      <xdr:col>69</xdr:col>
      <xdr:colOff>92075</xdr:colOff>
      <xdr:row>61</xdr:row>
      <xdr:rowOff>1270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104368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49530</xdr:rowOff>
    </xdr:from>
    <xdr:to>
      <xdr:col>69</xdr:col>
      <xdr:colOff>142875</xdr:colOff>
      <xdr:row>57</xdr:row>
      <xdr:rowOff>151130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161307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72390</xdr:rowOff>
    </xdr:from>
    <xdr:to>
      <xdr:col>65</xdr:col>
      <xdr:colOff>53975</xdr:colOff>
      <xdr:row>58</xdr:row>
      <xdr:rowOff>2540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12717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61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2557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60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83820</xdr:rowOff>
    </xdr:from>
    <xdr:to>
      <xdr:col>78</xdr:col>
      <xdr:colOff>120650</xdr:colOff>
      <xdr:row>57</xdr:row>
      <xdr:rowOff>13970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170197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77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121920</xdr:rowOff>
    </xdr:from>
    <xdr:to>
      <xdr:col>74</xdr:col>
      <xdr:colOff>31750</xdr:colOff>
      <xdr:row>61</xdr:row>
      <xdr:rowOff>52070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1040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36847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1049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99060</xdr:rowOff>
    </xdr:from>
    <xdr:to>
      <xdr:col>69</xdr:col>
      <xdr:colOff>142875</xdr:colOff>
      <xdr:row>61</xdr:row>
      <xdr:rowOff>29210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1038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13987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1047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121920</xdr:rowOff>
    </xdr:from>
    <xdr:to>
      <xdr:col>65</xdr:col>
      <xdr:colOff>53975</xdr:colOff>
      <xdr:row>61</xdr:row>
      <xdr:rowOff>52070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1040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36847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49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補助費等に係る経常収支比率は、類似団体内平均値を上回っているものの、前年度と比較し１．４ポイント減少した。</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これは下水道事業への負担金・補助金が減少したことが主な要因である。</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今後も、行政改革プランに基づき、補助金や負担金等の見直しを行い、補助費等の抑制を図る。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88138</xdr:rowOff>
    </xdr:from>
    <xdr:to>
      <xdr:col>82</xdr:col>
      <xdr:colOff>107950</xdr:colOff>
      <xdr:row>41</xdr:row>
      <xdr:rowOff>97282</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745988"/>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69359</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97282</xdr:rowOff>
    </xdr:from>
    <xdr:to>
      <xdr:col>82</xdr:col>
      <xdr:colOff>196850</xdr:colOff>
      <xdr:row>41</xdr:row>
      <xdr:rowOff>97282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7126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3065</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48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88138</xdr:rowOff>
    </xdr:from>
    <xdr:to>
      <xdr:col>82</xdr:col>
      <xdr:colOff>196850</xdr:colOff>
      <xdr:row>33</xdr:row>
      <xdr:rowOff>88138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74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129286</xdr:rowOff>
    </xdr:from>
    <xdr:to>
      <xdr:col>82</xdr:col>
      <xdr:colOff>107950</xdr:colOff>
      <xdr:row>40</xdr:row>
      <xdr:rowOff>85852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5671800" y="6815836"/>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117873</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2900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101346</xdr:rowOff>
    </xdr:from>
    <xdr:to>
      <xdr:col>82</xdr:col>
      <xdr:colOff>158750</xdr:colOff>
      <xdr:row>38</xdr:row>
      <xdr:rowOff>31496</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10414</xdr:rowOff>
    </xdr:from>
    <xdr:to>
      <xdr:col>78</xdr:col>
      <xdr:colOff>69850</xdr:colOff>
      <xdr:row>40</xdr:row>
      <xdr:rowOff>85852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4782800" y="6696964"/>
          <a:ext cx="8890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67056</xdr:rowOff>
    </xdr:from>
    <xdr:to>
      <xdr:col>78</xdr:col>
      <xdr:colOff>120650</xdr:colOff>
      <xdr:row>38</xdr:row>
      <xdr:rowOff>168656</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58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7383</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6351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145288</xdr:rowOff>
    </xdr:from>
    <xdr:to>
      <xdr:col>73</xdr:col>
      <xdr:colOff>180975</xdr:colOff>
      <xdr:row>39</xdr:row>
      <xdr:rowOff>10414</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893800" y="666038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128778</xdr:rowOff>
    </xdr:from>
    <xdr:to>
      <xdr:col>74</xdr:col>
      <xdr:colOff>31750</xdr:colOff>
      <xdr:row>38</xdr:row>
      <xdr:rowOff>58928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47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69105</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6241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53848</xdr:rowOff>
    </xdr:from>
    <xdr:to>
      <xdr:col>69</xdr:col>
      <xdr:colOff>92075</xdr:colOff>
      <xdr:row>38</xdr:row>
      <xdr:rowOff>145288</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004800" y="656894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73914</xdr:rowOff>
    </xdr:from>
    <xdr:to>
      <xdr:col>69</xdr:col>
      <xdr:colOff>142875</xdr:colOff>
      <xdr:row>38</xdr:row>
      <xdr:rowOff>4064</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41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14241</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6186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55626</xdr:rowOff>
    </xdr:from>
    <xdr:to>
      <xdr:col>65</xdr:col>
      <xdr:colOff>53975</xdr:colOff>
      <xdr:row>37</xdr:row>
      <xdr:rowOff>157226</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3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167403</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6168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78486</xdr:rowOff>
    </xdr:from>
    <xdr:to>
      <xdr:col>82</xdr:col>
      <xdr:colOff>158750</xdr:colOff>
      <xdr:row>40</xdr:row>
      <xdr:rowOff>8636</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676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50563</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673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40</xdr:row>
      <xdr:rowOff>35052</xdr:rowOff>
    </xdr:from>
    <xdr:to>
      <xdr:col>78</xdr:col>
      <xdr:colOff>120650</xdr:colOff>
      <xdr:row>40</xdr:row>
      <xdr:rowOff>136652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6893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121429</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6979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131064</xdr:rowOff>
    </xdr:from>
    <xdr:to>
      <xdr:col>74</xdr:col>
      <xdr:colOff>31750</xdr:colOff>
      <xdr:row>39</xdr:row>
      <xdr:rowOff>61214</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664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45991</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673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94488</xdr:rowOff>
    </xdr:from>
    <xdr:to>
      <xdr:col>69</xdr:col>
      <xdr:colOff>142875</xdr:colOff>
      <xdr:row>39</xdr:row>
      <xdr:rowOff>24638</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66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9415</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6695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3048</xdr:rowOff>
    </xdr:from>
    <xdr:to>
      <xdr:col>65</xdr:col>
      <xdr:colOff>53975</xdr:colOff>
      <xdr:row>38</xdr:row>
      <xdr:rowOff>104648</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89425</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660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公債費に係る経常収支比率は、類似団体内平均値を下回っており、前年度と比較して０．４ポイント減少している。</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これは、地方債の新規発行抑制に取り組んできたことによるものである。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今後は、田中美術館新館建設事業等の大規模事業の実施により増加に転じると予想されるため、引き続き、地方債の新規発行の抑制を図り、地方債残高の抑制に努める。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159004</xdr:rowOff>
    </xdr:from>
    <xdr:to>
      <xdr:col>24</xdr:col>
      <xdr:colOff>25400</xdr:colOff>
      <xdr:row>81</xdr:row>
      <xdr:rowOff>115570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503404"/>
          <a:ext cx="0"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87647</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975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115570</xdr:rowOff>
    </xdr:from>
    <xdr:to>
      <xdr:col>24</xdr:col>
      <xdr:colOff>114300</xdr:colOff>
      <xdr:row>81</xdr:row>
      <xdr:rowOff>115570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400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73931</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24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159004</xdr:rowOff>
    </xdr:from>
    <xdr:to>
      <xdr:col>24</xdr:col>
      <xdr:colOff>114300</xdr:colOff>
      <xdr:row>72</xdr:row>
      <xdr:rowOff>159004</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503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120142</xdr:rowOff>
    </xdr:from>
    <xdr:to>
      <xdr:col>24</xdr:col>
      <xdr:colOff>25400</xdr:colOff>
      <xdr:row>75</xdr:row>
      <xdr:rowOff>156718</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987800" y="1297889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36847</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156718</xdr:rowOff>
    </xdr:from>
    <xdr:to>
      <xdr:col>19</xdr:col>
      <xdr:colOff>187325</xdr:colOff>
      <xdr:row>76</xdr:row>
      <xdr:rowOff>76708</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098800" y="1301546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163068</xdr:rowOff>
    </xdr:from>
    <xdr:to>
      <xdr:col>20</xdr:col>
      <xdr:colOff>38100</xdr:colOff>
      <xdr:row>77</xdr:row>
      <xdr:rowOff>93218</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77995</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3279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76708</xdr:rowOff>
    </xdr:from>
    <xdr:to>
      <xdr:col>15</xdr:col>
      <xdr:colOff>98425</xdr:colOff>
      <xdr:row>76</xdr:row>
      <xdr:rowOff>85852</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2209800" y="131069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163068</xdr:rowOff>
    </xdr:from>
    <xdr:to>
      <xdr:col>15</xdr:col>
      <xdr:colOff>149225</xdr:colOff>
      <xdr:row>77</xdr:row>
      <xdr:rowOff>93218</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77995</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58420</xdr:rowOff>
    </xdr:from>
    <xdr:to>
      <xdr:col>11</xdr:col>
      <xdr:colOff>9525</xdr:colOff>
      <xdr:row>76</xdr:row>
      <xdr:rowOff>85852</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1320800" y="130886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59707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763</xdr:rowOff>
    </xdr:from>
    <xdr:to>
      <xdr:col>6</xdr:col>
      <xdr:colOff>171450</xdr:colOff>
      <xdr:row>77</xdr:row>
      <xdr:rowOff>102363</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87140</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69342</xdr:rowOff>
    </xdr:from>
    <xdr:to>
      <xdr:col>24</xdr:col>
      <xdr:colOff>76200</xdr:colOff>
      <xdr:row>75</xdr:row>
      <xdr:rowOff>170942</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29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85869</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2773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105918</xdr:rowOff>
    </xdr:from>
    <xdr:to>
      <xdr:col>20</xdr:col>
      <xdr:colOff>38100</xdr:colOff>
      <xdr:row>76</xdr:row>
      <xdr:rowOff>36069</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46245</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2733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25908</xdr:rowOff>
    </xdr:from>
    <xdr:to>
      <xdr:col>15</xdr:col>
      <xdr:colOff>149225</xdr:colOff>
      <xdr:row>76</xdr:row>
      <xdr:rowOff>127508</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137685</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35052</xdr:rowOff>
    </xdr:from>
    <xdr:to>
      <xdr:col>11</xdr:col>
      <xdr:colOff>60325</xdr:colOff>
      <xdr:row>76</xdr:row>
      <xdr:rowOff>136652</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146829</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7620</xdr:rowOff>
    </xdr:from>
    <xdr:to>
      <xdr:col>6</xdr:col>
      <xdr:colOff>171450</xdr:colOff>
      <xdr:row>76</xdr:row>
      <xdr:rowOff>109220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119397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公債費以外に係る経常収支比率は、前年度と比較し５．０ポイント減少し、類似団体内平均値程度となっている。</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このうち、補助費等が類似団体内平均値を大きく上回っているため、今後は、行政改革プランに基づき、補助金や負担金等の見直しを行い、補助費等の抑制を図る。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146050</xdr:rowOff>
    </xdr:from>
    <xdr:to>
      <xdr:col>82</xdr:col>
      <xdr:colOff>107950</xdr:colOff>
      <xdr:row>82</xdr:row>
      <xdr:rowOff>5080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6619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148607</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403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5080</xdr:rowOff>
    </xdr:from>
    <xdr:to>
      <xdr:col>82</xdr:col>
      <xdr:colOff>196850</xdr:colOff>
      <xdr:row>82</xdr:row>
      <xdr:rowOff>5080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406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60977</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146050</xdr:rowOff>
    </xdr:from>
    <xdr:to>
      <xdr:col>82</xdr:col>
      <xdr:colOff>196850</xdr:colOff>
      <xdr:row>73</xdr:row>
      <xdr:rowOff>146050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66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16511</xdr:rowOff>
    </xdr:from>
    <xdr:to>
      <xdr:col>82</xdr:col>
      <xdr:colOff>107950</xdr:colOff>
      <xdr:row>79</xdr:row>
      <xdr:rowOff>54611</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5671800" y="13218161"/>
          <a:ext cx="8382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130827</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298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114300</xdr:rowOff>
    </xdr:from>
    <xdr:to>
      <xdr:col>82</xdr:col>
      <xdr:colOff>158750</xdr:colOff>
      <xdr:row>77</xdr:row>
      <xdr:rowOff>44450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54611</xdr:rowOff>
    </xdr:from>
    <xdr:to>
      <xdr:col>78</xdr:col>
      <xdr:colOff>69850</xdr:colOff>
      <xdr:row>81</xdr:row>
      <xdr:rowOff>16511</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4782800" y="13599161"/>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160020</xdr:rowOff>
    </xdr:from>
    <xdr:to>
      <xdr:col>78</xdr:col>
      <xdr:colOff>120650</xdr:colOff>
      <xdr:row>79</xdr:row>
      <xdr:rowOff>90170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53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100347</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330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81</xdr:row>
      <xdr:rowOff>16511</xdr:rowOff>
    </xdr:from>
    <xdr:to>
      <xdr:col>73</xdr:col>
      <xdr:colOff>180975</xdr:colOff>
      <xdr:row>81</xdr:row>
      <xdr:rowOff>46989</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39039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72389</xdr:rowOff>
    </xdr:from>
    <xdr:to>
      <xdr:col>74</xdr:col>
      <xdr:colOff>31750</xdr:colOff>
      <xdr:row>80</xdr:row>
      <xdr:rowOff>2539</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616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12716</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3385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81</xdr:row>
      <xdr:rowOff>46989</xdr:rowOff>
    </xdr:from>
    <xdr:to>
      <xdr:col>69</xdr:col>
      <xdr:colOff>92075</xdr:colOff>
      <xdr:row>81</xdr:row>
      <xdr:rowOff>77470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004800" y="139344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34289</xdr:rowOff>
    </xdr:from>
    <xdr:to>
      <xdr:col>69</xdr:col>
      <xdr:colOff>142875</xdr:colOff>
      <xdr:row>79</xdr:row>
      <xdr:rowOff>135889</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57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146066</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347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19050</xdr:rowOff>
    </xdr:from>
    <xdr:to>
      <xdr:col>65</xdr:col>
      <xdr:colOff>53975</xdr:colOff>
      <xdr:row>79</xdr:row>
      <xdr:rowOff>120650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56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130827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333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137161</xdr:rowOff>
    </xdr:from>
    <xdr:to>
      <xdr:col>82</xdr:col>
      <xdr:colOff>158750</xdr:colOff>
      <xdr:row>77</xdr:row>
      <xdr:rowOff>67311</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109238</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139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3811</xdr:rowOff>
    </xdr:from>
    <xdr:to>
      <xdr:col>78</xdr:col>
      <xdr:colOff>120650</xdr:colOff>
      <xdr:row>79</xdr:row>
      <xdr:rowOff>105411</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54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90188</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634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137161</xdr:rowOff>
    </xdr:from>
    <xdr:to>
      <xdr:col>74</xdr:col>
      <xdr:colOff>31750</xdr:colOff>
      <xdr:row>81</xdr:row>
      <xdr:rowOff>67311</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85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52088</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939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167639</xdr:rowOff>
    </xdr:from>
    <xdr:to>
      <xdr:col>69</xdr:col>
      <xdr:colOff>142875</xdr:colOff>
      <xdr:row>81</xdr:row>
      <xdr:rowOff>97789</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88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82566</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970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81</xdr:row>
      <xdr:rowOff>26670</xdr:rowOff>
    </xdr:from>
    <xdr:to>
      <xdr:col>65</xdr:col>
      <xdr:colOff>53975</xdr:colOff>
      <xdr:row>81</xdr:row>
      <xdr:rowOff>128270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91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81</xdr:row>
      <xdr:rowOff>113047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400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岡山県井原市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6065</xdr:rowOff>
    </xdr:from>
    <xdr:to>
      <xdr:col>29</xdr:col>
      <xdr:colOff>127000</xdr:colOff>
      <xdr:row>19</xdr:row>
      <xdr:rowOff>89831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39640"/>
          <a:ext cx="0" cy="14553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61908</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67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89831</xdr:rowOff>
    </xdr:from>
    <xdr:to>
      <xdr:col>30</xdr:col>
      <xdr:colOff>25400</xdr:colOff>
      <xdr:row>19</xdr:row>
      <xdr:rowOff>89831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3950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92442</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83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6065</xdr:rowOff>
    </xdr:from>
    <xdr:to>
      <xdr:col>30</xdr:col>
      <xdr:colOff>25400</xdr:colOff>
      <xdr:row>11</xdr:row>
      <xdr:rowOff>6065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396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164077</xdr:rowOff>
    </xdr:from>
    <xdr:to>
      <xdr:col>29</xdr:col>
      <xdr:colOff>127000</xdr:colOff>
      <xdr:row>17</xdr:row>
      <xdr:rowOff>6539</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954902"/>
          <a:ext cx="647700" cy="139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47606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6669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31079</xdr:rowOff>
    </xdr:from>
    <xdr:to>
      <xdr:col>29</xdr:col>
      <xdr:colOff>177800</xdr:colOff>
      <xdr:row>16</xdr:row>
      <xdr:rowOff>132679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8219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6539</xdr:rowOff>
    </xdr:from>
    <xdr:to>
      <xdr:col>26</xdr:col>
      <xdr:colOff>50800</xdr:colOff>
      <xdr:row>17</xdr:row>
      <xdr:rowOff>118651</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968814"/>
          <a:ext cx="698500" cy="1121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76146</xdr:rowOff>
    </xdr:from>
    <xdr:to>
      <xdr:col>26</xdr:col>
      <xdr:colOff>101600</xdr:colOff>
      <xdr:row>18</xdr:row>
      <xdr:rowOff>6296</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38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162523</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247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118651</xdr:rowOff>
    </xdr:from>
    <xdr:to>
      <xdr:col>22</xdr:col>
      <xdr:colOff>114300</xdr:colOff>
      <xdr:row>17</xdr:row>
      <xdr:rowOff>130146</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080926"/>
          <a:ext cx="698500" cy="114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155976</xdr:rowOff>
    </xdr:from>
    <xdr:to>
      <xdr:col>22</xdr:col>
      <xdr:colOff>165100</xdr:colOff>
      <xdr:row>18</xdr:row>
      <xdr:rowOff>86126</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118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70903</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204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130146</xdr:rowOff>
    </xdr:from>
    <xdr:to>
      <xdr:col>18</xdr:col>
      <xdr:colOff>177800</xdr:colOff>
      <xdr:row>17</xdr:row>
      <xdr:rowOff>147324</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092421"/>
          <a:ext cx="698500" cy="171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9084</xdr:rowOff>
    </xdr:from>
    <xdr:to>
      <xdr:col>19</xdr:col>
      <xdr:colOff>38100</xdr:colOff>
      <xdr:row>18</xdr:row>
      <xdr:rowOff>110684</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1428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95461</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229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23878</xdr:rowOff>
    </xdr:from>
    <xdr:to>
      <xdr:col>15</xdr:col>
      <xdr:colOff>101600</xdr:colOff>
      <xdr:row>18</xdr:row>
      <xdr:rowOff>125478</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576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110255</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243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113277</xdr:rowOff>
    </xdr:from>
    <xdr:to>
      <xdr:col>29</xdr:col>
      <xdr:colOff>177800</xdr:colOff>
      <xdr:row>17</xdr:row>
      <xdr:rowOff>43427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9041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85354</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876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127189</xdr:rowOff>
    </xdr:from>
    <xdr:to>
      <xdr:col>26</xdr:col>
      <xdr:colOff>101600</xdr:colOff>
      <xdr:row>17</xdr:row>
      <xdr:rowOff>57339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9180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67516</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686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67851</xdr:rowOff>
    </xdr:from>
    <xdr:to>
      <xdr:col>22</xdr:col>
      <xdr:colOff>165100</xdr:colOff>
      <xdr:row>17</xdr:row>
      <xdr:rowOff>169451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0301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8178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799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79346</xdr:rowOff>
    </xdr:from>
    <xdr:to>
      <xdr:col>19</xdr:col>
      <xdr:colOff>38100</xdr:colOff>
      <xdr:row>18</xdr:row>
      <xdr:rowOff>9496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0416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19673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810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96524</xdr:rowOff>
    </xdr:from>
    <xdr:to>
      <xdr:col>15</xdr:col>
      <xdr:colOff>101600</xdr:colOff>
      <xdr:row>18</xdr:row>
      <xdr:rowOff>26674</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0587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36851</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827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317786</xdr:rowOff>
    </xdr:from>
    <xdr:to>
      <xdr:col>29</xdr:col>
      <xdr:colOff>127000</xdr:colOff>
      <xdr:row>38</xdr:row>
      <xdr:rowOff>70555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242336"/>
          <a:ext cx="0" cy="12958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42632</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510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70555</xdr:rowOff>
    </xdr:from>
    <xdr:to>
      <xdr:col>30</xdr:col>
      <xdr:colOff>25400</xdr:colOff>
      <xdr:row>38</xdr:row>
      <xdr:rowOff>70555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5381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61263</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985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317786</xdr:rowOff>
    </xdr:from>
    <xdr:to>
      <xdr:col>30</xdr:col>
      <xdr:colOff>25400</xdr:colOff>
      <xdr:row>33</xdr:row>
      <xdr:rowOff>317786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2423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149479</xdr:rowOff>
    </xdr:from>
    <xdr:to>
      <xdr:col>29</xdr:col>
      <xdr:colOff>127000</xdr:colOff>
      <xdr:row>37</xdr:row>
      <xdr:rowOff>603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003800" y="7102729"/>
          <a:ext cx="647700" cy="225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271854</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8822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83877</xdr:rowOff>
    </xdr:from>
    <xdr:to>
      <xdr:col>29</xdr:col>
      <xdr:colOff>177800</xdr:colOff>
      <xdr:row>37</xdr:row>
      <xdr:rowOff>14027</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0371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134124</xdr:rowOff>
    </xdr:from>
    <xdr:to>
      <xdr:col>26</xdr:col>
      <xdr:colOff>50800</xdr:colOff>
      <xdr:row>36</xdr:row>
      <xdr:rowOff>149479</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4305300" y="7087374"/>
          <a:ext cx="698500" cy="153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158058</xdr:rowOff>
    </xdr:from>
    <xdr:to>
      <xdr:col>26</xdr:col>
      <xdr:colOff>101600</xdr:colOff>
      <xdr:row>37</xdr:row>
      <xdr:rowOff>88208</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111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72985</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197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113684</xdr:rowOff>
    </xdr:from>
    <xdr:to>
      <xdr:col>22</xdr:col>
      <xdr:colOff>114300</xdr:colOff>
      <xdr:row>36</xdr:row>
      <xdr:rowOff>134124</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7066934"/>
          <a:ext cx="698500" cy="204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147485</xdr:rowOff>
    </xdr:from>
    <xdr:to>
      <xdr:col>22</xdr:col>
      <xdr:colOff>165100</xdr:colOff>
      <xdr:row>37</xdr:row>
      <xdr:rowOff>77635</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1007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62412</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187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113684</xdr:rowOff>
    </xdr:from>
    <xdr:to>
      <xdr:col>18</xdr:col>
      <xdr:colOff>177800</xdr:colOff>
      <xdr:row>36</xdr:row>
      <xdr:rowOff>118961</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066934"/>
          <a:ext cx="698500" cy="52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150895</xdr:rowOff>
    </xdr:from>
    <xdr:to>
      <xdr:col>19</xdr:col>
      <xdr:colOff>38100</xdr:colOff>
      <xdr:row>37</xdr:row>
      <xdr:rowOff>81045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1041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65822</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1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136836</xdr:rowOff>
    </xdr:from>
    <xdr:to>
      <xdr:col>15</xdr:col>
      <xdr:colOff>101600</xdr:colOff>
      <xdr:row>37</xdr:row>
      <xdr:rowOff>66986</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0900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51763</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176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121253</xdr:rowOff>
    </xdr:from>
    <xdr:to>
      <xdr:col>29</xdr:col>
      <xdr:colOff>177800</xdr:colOff>
      <xdr:row>37</xdr:row>
      <xdr:rowOff>51403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0745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93330</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046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98679</xdr:rowOff>
    </xdr:from>
    <xdr:to>
      <xdr:col>26</xdr:col>
      <xdr:colOff>101600</xdr:colOff>
      <xdr:row>37</xdr:row>
      <xdr:rowOff>28829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0519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210456</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820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83324</xdr:rowOff>
    </xdr:from>
    <xdr:to>
      <xdr:col>22</xdr:col>
      <xdr:colOff>165100</xdr:colOff>
      <xdr:row>37</xdr:row>
      <xdr:rowOff>13474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0365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195101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805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62884</xdr:rowOff>
    </xdr:from>
    <xdr:to>
      <xdr:col>19</xdr:col>
      <xdr:colOff>38100</xdr:colOff>
      <xdr:row>36</xdr:row>
      <xdr:rowOff>164484</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0161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174661</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78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68161</xdr:rowOff>
    </xdr:from>
    <xdr:to>
      <xdr:col>15</xdr:col>
      <xdr:colOff>101600</xdr:colOff>
      <xdr:row>36</xdr:row>
      <xdr:rowOff>169761</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0214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179938</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790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岡山県井原市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38,818
38,264
243.54
25,063,283
23,810,024
1,187,399
13,140,736
21,226,783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52848</xdr:rowOff>
    </xdr:from>
    <xdr:to>
      <xdr:col>24</xdr:col>
      <xdr:colOff>62865</xdr:colOff>
      <xdr:row>39</xdr:row>
      <xdr:rowOff>42447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96348"/>
          <a:ext cx="1270" cy="1532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46274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32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42447</xdr:rowOff>
    </xdr:from>
    <xdr:to>
      <xdr:col>24</xdr:col>
      <xdr:colOff>152400</xdr:colOff>
      <xdr:row>39</xdr:row>
      <xdr:rowOff>42447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28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170975</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71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52848</xdr:rowOff>
    </xdr:from>
    <xdr:to>
      <xdr:col>24</xdr:col>
      <xdr:colOff>152400</xdr:colOff>
      <xdr:row>30</xdr:row>
      <xdr:rowOff>52848</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96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34479</xdr:rowOff>
    </xdr:from>
    <xdr:to>
      <xdr:col>24</xdr:col>
      <xdr:colOff>63500</xdr:colOff>
      <xdr:row>37</xdr:row>
      <xdr:rowOff>76378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378129"/>
          <a:ext cx="838200" cy="41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10654</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11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159227</xdr:rowOff>
    </xdr:from>
    <xdr:to>
      <xdr:col>24</xdr:col>
      <xdr:colOff>114300</xdr:colOff>
      <xdr:row>36</xdr:row>
      <xdr:rowOff>89377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5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76378</xdr:rowOff>
    </xdr:from>
    <xdr:to>
      <xdr:col>19</xdr:col>
      <xdr:colOff>177800</xdr:colOff>
      <xdr:row>39</xdr:row>
      <xdr:rowOff>5724</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420028"/>
          <a:ext cx="889000" cy="272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7682</xdr:rowOff>
    </xdr:from>
    <xdr:to>
      <xdr:col>20</xdr:col>
      <xdr:colOff>38100</xdr:colOff>
      <xdr:row>37</xdr:row>
      <xdr:rowOff>109282</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351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125809</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12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162347</xdr:rowOff>
    </xdr:from>
    <xdr:to>
      <xdr:col>15</xdr:col>
      <xdr:colOff>50800</xdr:colOff>
      <xdr:row>39</xdr:row>
      <xdr:rowOff>5724</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677447"/>
          <a:ext cx="889000" cy="14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45956</xdr:rowOff>
    </xdr:from>
    <xdr:to>
      <xdr:col>15</xdr:col>
      <xdr:colOff>101600</xdr:colOff>
      <xdr:row>38</xdr:row>
      <xdr:rowOff>147556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561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164083</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33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147799</xdr:rowOff>
    </xdr:from>
    <xdr:to>
      <xdr:col>10</xdr:col>
      <xdr:colOff>114300</xdr:colOff>
      <xdr:row>38</xdr:row>
      <xdr:rowOff>162347</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662899"/>
          <a:ext cx="889000" cy="14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63623</xdr:rowOff>
    </xdr:from>
    <xdr:to>
      <xdr:col>10</xdr:col>
      <xdr:colOff>165100</xdr:colOff>
      <xdr:row>38</xdr:row>
      <xdr:rowOff>165223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578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10300</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353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72572</xdr:rowOff>
    </xdr:from>
    <xdr:to>
      <xdr:col>6</xdr:col>
      <xdr:colOff>38100</xdr:colOff>
      <xdr:row>39</xdr:row>
      <xdr:rowOff>2722</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587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19249</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362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155129</xdr:rowOff>
    </xdr:from>
    <xdr:to>
      <xdr:col>24</xdr:col>
      <xdr:colOff>114300</xdr:colOff>
      <xdr:row>37</xdr:row>
      <xdr:rowOff>85279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32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133556</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30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25578</xdr:rowOff>
    </xdr:from>
    <xdr:to>
      <xdr:col>20</xdr:col>
      <xdr:colOff>38100</xdr:colOff>
      <xdr:row>37</xdr:row>
      <xdr:rowOff>127178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36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118305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46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126374</xdr:rowOff>
    </xdr:from>
    <xdr:to>
      <xdr:col>15</xdr:col>
      <xdr:colOff>101600</xdr:colOff>
      <xdr:row>39</xdr:row>
      <xdr:rowOff>56524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64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47651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73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111547</xdr:rowOff>
    </xdr:from>
    <xdr:to>
      <xdr:col>10</xdr:col>
      <xdr:colOff>165100</xdr:colOff>
      <xdr:row>39</xdr:row>
      <xdr:rowOff>41697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62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32824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71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96999</xdr:rowOff>
    </xdr:from>
    <xdr:to>
      <xdr:col>6</xdr:col>
      <xdr:colOff>38100</xdr:colOff>
      <xdr:row>39</xdr:row>
      <xdr:rowOff>27149</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612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18276</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704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55499</xdr:rowOff>
    </xdr:from>
    <xdr:to>
      <xdr:col>24</xdr:col>
      <xdr:colOff>62865</xdr:colOff>
      <xdr:row>59</xdr:row>
      <xdr:rowOff>24029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99449"/>
          <a:ext cx="1270" cy="1340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27856</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4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24029</xdr:rowOff>
    </xdr:from>
    <xdr:to>
      <xdr:col>24</xdr:col>
      <xdr:colOff>152400</xdr:colOff>
      <xdr:row>59</xdr:row>
      <xdr:rowOff>24029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39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2176</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74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55499</xdr:rowOff>
    </xdr:from>
    <xdr:to>
      <xdr:col>24</xdr:col>
      <xdr:colOff>152400</xdr:colOff>
      <xdr:row>51</xdr:row>
      <xdr:rowOff>55499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99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21349</xdr:rowOff>
    </xdr:from>
    <xdr:to>
      <xdr:col>24</xdr:col>
      <xdr:colOff>63500</xdr:colOff>
      <xdr:row>59</xdr:row>
      <xdr:rowOff>24029</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10136899"/>
          <a:ext cx="838200" cy="2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115358</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451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92481</xdr:rowOff>
    </xdr:from>
    <xdr:to>
      <xdr:col>24</xdr:col>
      <xdr:colOff>114300</xdr:colOff>
      <xdr:row>57</xdr:row>
      <xdr:rowOff>22631</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9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89433</xdr:rowOff>
    </xdr:from>
    <xdr:to>
      <xdr:col>19</xdr:col>
      <xdr:colOff>177800</xdr:colOff>
      <xdr:row>59</xdr:row>
      <xdr:rowOff>21349</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908300" y="10033533"/>
          <a:ext cx="889000" cy="103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160490</xdr:rowOff>
    </xdr:from>
    <xdr:to>
      <xdr:col>20</xdr:col>
      <xdr:colOff>38100</xdr:colOff>
      <xdr:row>58</xdr:row>
      <xdr:rowOff>90640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93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107167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708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89433</xdr:rowOff>
    </xdr:from>
    <xdr:to>
      <xdr:col>15</xdr:col>
      <xdr:colOff>50800</xdr:colOff>
      <xdr:row>59</xdr:row>
      <xdr:rowOff>8013</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10033533"/>
          <a:ext cx="889000" cy="9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169570</xdr:rowOff>
    </xdr:from>
    <xdr:to>
      <xdr:col>15</xdr:col>
      <xdr:colOff>101600</xdr:colOff>
      <xdr:row>58</xdr:row>
      <xdr:rowOff>99720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94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116247</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717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8013</xdr:rowOff>
    </xdr:from>
    <xdr:to>
      <xdr:col>10</xdr:col>
      <xdr:colOff>114300</xdr:colOff>
      <xdr:row>59</xdr:row>
      <xdr:rowOff>21412</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10123563"/>
          <a:ext cx="889000" cy="13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53531</xdr:rowOff>
    </xdr:from>
    <xdr:to>
      <xdr:col>10</xdr:col>
      <xdr:colOff>165100</xdr:colOff>
      <xdr:row>58</xdr:row>
      <xdr:rowOff>155131</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99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208</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772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33083</xdr:rowOff>
    </xdr:from>
    <xdr:to>
      <xdr:col>6</xdr:col>
      <xdr:colOff>38100</xdr:colOff>
      <xdr:row>58</xdr:row>
      <xdr:rowOff>134683</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977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151210</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752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144679</xdr:rowOff>
    </xdr:from>
    <xdr:to>
      <xdr:col>24</xdr:col>
      <xdr:colOff>114300</xdr:colOff>
      <xdr:row>59</xdr:row>
      <xdr:rowOff>74829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10088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59606</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10003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141999</xdr:rowOff>
    </xdr:from>
    <xdr:to>
      <xdr:col>20</xdr:col>
      <xdr:colOff>38100</xdr:colOff>
      <xdr:row>59</xdr:row>
      <xdr:rowOff>72149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1008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63276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1017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38633</xdr:rowOff>
    </xdr:from>
    <xdr:to>
      <xdr:col>15</xdr:col>
      <xdr:colOff>101600</xdr:colOff>
      <xdr:row>58</xdr:row>
      <xdr:rowOff>140233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982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131360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10075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128663</xdr:rowOff>
    </xdr:from>
    <xdr:to>
      <xdr:col>10</xdr:col>
      <xdr:colOff>165100</xdr:colOff>
      <xdr:row>59</xdr:row>
      <xdr:rowOff>58813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1007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49940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165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142062</xdr:rowOff>
    </xdr:from>
    <xdr:to>
      <xdr:col>6</xdr:col>
      <xdr:colOff>38100</xdr:colOff>
      <xdr:row>59</xdr:row>
      <xdr:rowOff>72212</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10086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63339</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17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54756</xdr:rowOff>
    </xdr:from>
    <xdr:to>
      <xdr:col>24</xdr:col>
      <xdr:colOff>62865</xdr:colOff>
      <xdr:row>79</xdr:row>
      <xdr:rowOff>18084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056256"/>
          <a:ext cx="1270" cy="1506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21911</xdr:rowOff>
    </xdr:from>
    <xdr:ext cx="469744"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66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18084</xdr:rowOff>
    </xdr:from>
    <xdr:to>
      <xdr:col>24</xdr:col>
      <xdr:colOff>152400</xdr:colOff>
      <xdr:row>79</xdr:row>
      <xdr:rowOff>18084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62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1433</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831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54756</xdr:rowOff>
    </xdr:from>
    <xdr:to>
      <xdr:col>24</xdr:col>
      <xdr:colOff>152400</xdr:colOff>
      <xdr:row>70</xdr:row>
      <xdr:rowOff>54756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056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140272</xdr:rowOff>
    </xdr:from>
    <xdr:to>
      <xdr:col>24</xdr:col>
      <xdr:colOff>63500</xdr:colOff>
      <xdr:row>78</xdr:row>
      <xdr:rowOff>140843</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513372"/>
          <a:ext cx="8382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163098</xdr:rowOff>
    </xdr:from>
    <xdr:ext cx="534377"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193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140221</xdr:rowOff>
    </xdr:from>
    <xdr:to>
      <xdr:col>24</xdr:col>
      <xdr:colOff>114300</xdr:colOff>
      <xdr:row>78</xdr:row>
      <xdr:rowOff>70371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34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140272</xdr:rowOff>
    </xdr:from>
    <xdr:to>
      <xdr:col>19</xdr:col>
      <xdr:colOff>177800</xdr:colOff>
      <xdr:row>78</xdr:row>
      <xdr:rowOff>156026</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513372"/>
          <a:ext cx="889000" cy="15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10909</xdr:rowOff>
    </xdr:from>
    <xdr:to>
      <xdr:col>20</xdr:col>
      <xdr:colOff>38100</xdr:colOff>
      <xdr:row>78</xdr:row>
      <xdr:rowOff>112509</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129036</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15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152921</xdr:rowOff>
    </xdr:from>
    <xdr:to>
      <xdr:col>15</xdr:col>
      <xdr:colOff>50800</xdr:colOff>
      <xdr:row>78</xdr:row>
      <xdr:rowOff>156026</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526021"/>
          <a:ext cx="889000" cy="3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68059</xdr:rowOff>
    </xdr:from>
    <xdr:to>
      <xdr:col>15</xdr:col>
      <xdr:colOff>101600</xdr:colOff>
      <xdr:row>78</xdr:row>
      <xdr:rowOff>169659</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441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14736</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216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152921</xdr:rowOff>
    </xdr:from>
    <xdr:to>
      <xdr:col>10</xdr:col>
      <xdr:colOff>114300</xdr:colOff>
      <xdr:row>78</xdr:row>
      <xdr:rowOff>165322</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526021"/>
          <a:ext cx="889000" cy="1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58877</xdr:rowOff>
    </xdr:from>
    <xdr:to>
      <xdr:col>10</xdr:col>
      <xdr:colOff>165100</xdr:colOff>
      <xdr:row>78</xdr:row>
      <xdr:rowOff>160477</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431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5554</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207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27787</xdr:rowOff>
    </xdr:from>
    <xdr:to>
      <xdr:col>6</xdr:col>
      <xdr:colOff>38100</xdr:colOff>
      <xdr:row>78</xdr:row>
      <xdr:rowOff>129387</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145914</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17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90043</xdr:rowOff>
    </xdr:from>
    <xdr:to>
      <xdr:col>24</xdr:col>
      <xdr:colOff>114300</xdr:colOff>
      <xdr:row>79</xdr:row>
      <xdr:rowOff>20193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46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4970</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78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89472</xdr:rowOff>
    </xdr:from>
    <xdr:to>
      <xdr:col>20</xdr:col>
      <xdr:colOff>38100</xdr:colOff>
      <xdr:row>79</xdr:row>
      <xdr:rowOff>19622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46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10749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555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105226</xdr:rowOff>
    </xdr:from>
    <xdr:to>
      <xdr:col>15</xdr:col>
      <xdr:colOff>101600</xdr:colOff>
      <xdr:row>79</xdr:row>
      <xdr:rowOff>35376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478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26503</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571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102121</xdr:rowOff>
    </xdr:from>
    <xdr:to>
      <xdr:col>10</xdr:col>
      <xdr:colOff>165100</xdr:colOff>
      <xdr:row>79</xdr:row>
      <xdr:rowOff>32271</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47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23398</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567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114522</xdr:rowOff>
    </xdr:from>
    <xdr:to>
      <xdr:col>6</xdr:col>
      <xdr:colOff>38100</xdr:colOff>
      <xdr:row>79</xdr:row>
      <xdr:rowOff>44672</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487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35799</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580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111777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a:extLst>
            <a:ext uri="{FF2B5EF4-FFF2-40B4-BE49-F238E27FC236}">
              <a16:creationId xmlns:a16="http://schemas.microsoft.com/office/drawing/2014/main" id="{00000000-0008-0000-06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114883</xdr:rowOff>
    </xdr:from>
    <xdr:to>
      <xdr:col>24</xdr:col>
      <xdr:colOff>62865</xdr:colOff>
      <xdr:row>98</xdr:row>
      <xdr:rowOff>157716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4633595" y="15545383"/>
          <a:ext cx="1270" cy="1414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161543</xdr:rowOff>
    </xdr:from>
    <xdr:ext cx="534377" cy="259045"/>
    <xdr:sp macro="" textlink="">
      <xdr:nvSpPr>
        <xdr:cNvPr id="236" name="扶助費最小値テキスト">
          <a:extLst>
            <a:ext uri="{FF2B5EF4-FFF2-40B4-BE49-F238E27FC236}">
              <a16:creationId xmlns:a16="http://schemas.microsoft.com/office/drawing/2014/main" id="{00000000-0008-0000-0600-0000EC000000}"/>
            </a:ext>
          </a:extLst>
        </xdr:cNvPr>
        <xdr:cNvSpPr txBox="1"/>
      </xdr:nvSpPr>
      <xdr:spPr>
        <a:xfrm>
          <a:off x="4686300" y="1696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157716</xdr:rowOff>
    </xdr:from>
    <xdr:to>
      <xdr:col>24</xdr:col>
      <xdr:colOff>152400</xdr:colOff>
      <xdr:row>98</xdr:row>
      <xdr:rowOff>157716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6959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61560</xdr:rowOff>
    </xdr:from>
    <xdr:ext cx="599010" cy="259045"/>
    <xdr:sp macro="" textlink="">
      <xdr:nvSpPr>
        <xdr:cNvPr id="238" name="扶助費最大値テキスト">
          <a:extLst>
            <a:ext uri="{FF2B5EF4-FFF2-40B4-BE49-F238E27FC236}">
              <a16:creationId xmlns:a16="http://schemas.microsoft.com/office/drawing/2014/main" id="{00000000-0008-0000-0600-0000EE000000}"/>
            </a:ext>
          </a:extLst>
        </xdr:cNvPr>
        <xdr:cNvSpPr txBox="1"/>
      </xdr:nvSpPr>
      <xdr:spPr>
        <a:xfrm>
          <a:off x="4686300" y="15320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114883</xdr:rowOff>
    </xdr:from>
    <xdr:to>
      <xdr:col>24</xdr:col>
      <xdr:colOff>152400</xdr:colOff>
      <xdr:row>90</xdr:row>
      <xdr:rowOff>114883</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4546600" y="15545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165404</xdr:rowOff>
    </xdr:from>
    <xdr:to>
      <xdr:col>24</xdr:col>
      <xdr:colOff>63500</xdr:colOff>
      <xdr:row>97</xdr:row>
      <xdr:rowOff>156431</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3797300" y="16453154"/>
          <a:ext cx="838200" cy="3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169313</xdr:rowOff>
    </xdr:from>
    <xdr:ext cx="599010" cy="259045"/>
    <xdr:sp macro="" textlink="">
      <xdr:nvSpPr>
        <xdr:cNvPr id="241" name="扶助費平均値テキスト">
          <a:extLst>
            <a:ext uri="{FF2B5EF4-FFF2-40B4-BE49-F238E27FC236}">
              <a16:creationId xmlns:a16="http://schemas.microsoft.com/office/drawing/2014/main" id="{00000000-0008-0000-0600-0000F1000000}"/>
            </a:ext>
          </a:extLst>
        </xdr:cNvPr>
        <xdr:cNvSpPr txBox="1"/>
      </xdr:nvSpPr>
      <xdr:spPr>
        <a:xfrm>
          <a:off x="4686300" y="161141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146436</xdr:rowOff>
    </xdr:from>
    <xdr:to>
      <xdr:col>24</xdr:col>
      <xdr:colOff>114300</xdr:colOff>
      <xdr:row>95</xdr:row>
      <xdr:rowOff>76586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4584700" y="1626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156431</xdr:rowOff>
    </xdr:from>
    <xdr:to>
      <xdr:col>19</xdr:col>
      <xdr:colOff>177800</xdr:colOff>
      <xdr:row>98</xdr:row>
      <xdr:rowOff>8713</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908300" y="16787081"/>
          <a:ext cx="889000" cy="23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94543</xdr:rowOff>
    </xdr:from>
    <xdr:to>
      <xdr:col>20</xdr:col>
      <xdr:colOff>38100</xdr:colOff>
      <xdr:row>98</xdr:row>
      <xdr:rowOff>24693</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3746500" y="16725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41220</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530111" y="16500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8713</xdr:rowOff>
    </xdr:from>
    <xdr:to>
      <xdr:col>15</xdr:col>
      <xdr:colOff>50800</xdr:colOff>
      <xdr:row>98</xdr:row>
      <xdr:rowOff>38016</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2019300" y="16810813"/>
          <a:ext cx="889000" cy="29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115275</xdr:rowOff>
    </xdr:from>
    <xdr:to>
      <xdr:col>15</xdr:col>
      <xdr:colOff>101600</xdr:colOff>
      <xdr:row>98</xdr:row>
      <xdr:rowOff>45425</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2857500" y="1674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61952</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641111" y="16521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2426</xdr:rowOff>
    </xdr:from>
    <xdr:to>
      <xdr:col>10</xdr:col>
      <xdr:colOff>114300</xdr:colOff>
      <xdr:row>98</xdr:row>
      <xdr:rowOff>38016</xdr:rowOff>
    </xdr:to>
    <xdr:cxnSp macro="">
      <xdr:nvCxnSpPr>
        <xdr:cNvPr id="249" name="直線コネクタ 248">
          <a:extLst>
            <a:ext uri="{FF2B5EF4-FFF2-40B4-BE49-F238E27FC236}">
              <a16:creationId xmlns:a16="http://schemas.microsoft.com/office/drawing/2014/main" id="{00000000-0008-0000-0600-0000F9000000}"/>
            </a:ext>
          </a:extLst>
        </xdr:cNvPr>
        <xdr:cNvCxnSpPr/>
      </xdr:nvCxnSpPr>
      <xdr:spPr>
        <a:xfrm>
          <a:off x="1130300" y="16804526"/>
          <a:ext cx="889000" cy="35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260</xdr:rowOff>
    </xdr:from>
    <xdr:to>
      <xdr:col>10</xdr:col>
      <xdr:colOff>165100</xdr:colOff>
      <xdr:row>98</xdr:row>
      <xdr:rowOff>101860</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968500" y="1680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92987</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52111" y="1689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161995</xdr:rowOff>
    </xdr:from>
    <xdr:to>
      <xdr:col>6</xdr:col>
      <xdr:colOff>38100</xdr:colOff>
      <xdr:row>98</xdr:row>
      <xdr:rowOff>92145</xdr:rowOff>
    </xdr:to>
    <xdr:sp macro="" textlink="">
      <xdr:nvSpPr>
        <xdr:cNvPr id="252" name="フローチャート: 判断 251">
          <a:extLst>
            <a:ext uri="{FF2B5EF4-FFF2-40B4-BE49-F238E27FC236}">
              <a16:creationId xmlns:a16="http://schemas.microsoft.com/office/drawing/2014/main" id="{00000000-0008-0000-0600-0000FC000000}"/>
            </a:ext>
          </a:extLst>
        </xdr:cNvPr>
        <xdr:cNvSpPr/>
      </xdr:nvSpPr>
      <xdr:spPr>
        <a:xfrm>
          <a:off x="1079500" y="16792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83272</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63111" y="1688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114604</xdr:rowOff>
    </xdr:from>
    <xdr:to>
      <xdr:col>24</xdr:col>
      <xdr:colOff>114300</xdr:colOff>
      <xdr:row>96</xdr:row>
      <xdr:rowOff>44754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4584700" y="1640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93031</xdr:rowOff>
    </xdr:from>
    <xdr:ext cx="599010" cy="259045"/>
    <xdr:sp macro="" textlink="">
      <xdr:nvSpPr>
        <xdr:cNvPr id="260" name="扶助費該当値テキスト">
          <a:extLst>
            <a:ext uri="{FF2B5EF4-FFF2-40B4-BE49-F238E27FC236}">
              <a16:creationId xmlns:a16="http://schemas.microsoft.com/office/drawing/2014/main" id="{00000000-0008-0000-0600-000004010000}"/>
            </a:ext>
          </a:extLst>
        </xdr:cNvPr>
        <xdr:cNvSpPr txBox="1"/>
      </xdr:nvSpPr>
      <xdr:spPr>
        <a:xfrm>
          <a:off x="4686300" y="16380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105631</xdr:rowOff>
    </xdr:from>
    <xdr:to>
      <xdr:col>20</xdr:col>
      <xdr:colOff>38100</xdr:colOff>
      <xdr:row>98</xdr:row>
      <xdr:rowOff>35781</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3746500" y="1673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26908</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3530111" y="1682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129363</xdr:rowOff>
    </xdr:from>
    <xdr:to>
      <xdr:col>15</xdr:col>
      <xdr:colOff>101600</xdr:colOff>
      <xdr:row>98</xdr:row>
      <xdr:rowOff>59513</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2857500" y="16760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50640</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2641111" y="1685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158666</xdr:rowOff>
    </xdr:from>
    <xdr:to>
      <xdr:col>10</xdr:col>
      <xdr:colOff>165100</xdr:colOff>
      <xdr:row>98</xdr:row>
      <xdr:rowOff>88816</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968500" y="1678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105343</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1752111" y="16564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123076</xdr:rowOff>
    </xdr:from>
    <xdr:to>
      <xdr:col>6</xdr:col>
      <xdr:colOff>38100</xdr:colOff>
      <xdr:row>98</xdr:row>
      <xdr:rowOff>53226</xdr:rowOff>
    </xdr:to>
    <xdr:sp macro="" textlink="">
      <xdr:nvSpPr>
        <xdr:cNvPr id="267" name="楕円 266">
          <a:extLst>
            <a:ext uri="{FF2B5EF4-FFF2-40B4-BE49-F238E27FC236}">
              <a16:creationId xmlns:a16="http://schemas.microsoft.com/office/drawing/2014/main" id="{00000000-0008-0000-0600-00000B010000}"/>
            </a:ext>
          </a:extLst>
        </xdr:cNvPr>
        <xdr:cNvSpPr/>
      </xdr:nvSpPr>
      <xdr:spPr>
        <a:xfrm>
          <a:off x="1079500" y="1675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69753</xdr:rowOff>
    </xdr:from>
    <xdr:ext cx="534377"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863111" y="16528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a:extLst>
            <a:ext uri="{FF2B5EF4-FFF2-40B4-BE49-F238E27FC236}">
              <a16:creationId xmlns:a16="http://schemas.microsoft.com/office/drawing/2014/main" id="{00000000-0008-0000-06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136553</xdr:rowOff>
    </xdr:from>
    <xdr:to>
      <xdr:col>54</xdr:col>
      <xdr:colOff>189865</xdr:colOff>
      <xdr:row>39</xdr:row>
      <xdr:rowOff>76888</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10475595" y="5794403"/>
          <a:ext cx="1270" cy="969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80715</xdr:rowOff>
    </xdr:from>
    <xdr:ext cx="534377" cy="259045"/>
    <xdr:sp macro="" textlink="">
      <xdr:nvSpPr>
        <xdr:cNvPr id="294" name="補助費等最小値テキスト">
          <a:extLst>
            <a:ext uri="{FF2B5EF4-FFF2-40B4-BE49-F238E27FC236}">
              <a16:creationId xmlns:a16="http://schemas.microsoft.com/office/drawing/2014/main" id="{00000000-0008-0000-0600-000026010000}"/>
            </a:ext>
          </a:extLst>
        </xdr:cNvPr>
        <xdr:cNvSpPr txBox="1"/>
      </xdr:nvSpPr>
      <xdr:spPr>
        <a:xfrm>
          <a:off x="10528300" y="676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76888</xdr:rowOff>
    </xdr:from>
    <xdr:to>
      <xdr:col>55</xdr:col>
      <xdr:colOff>88900</xdr:colOff>
      <xdr:row>39</xdr:row>
      <xdr:rowOff>76888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6763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83230</xdr:rowOff>
    </xdr:from>
    <xdr:ext cx="599010" cy="259045"/>
    <xdr:sp macro="" textlink="">
      <xdr:nvSpPr>
        <xdr:cNvPr id="296" name="補助費等最大値テキスト">
          <a:extLst>
            <a:ext uri="{FF2B5EF4-FFF2-40B4-BE49-F238E27FC236}">
              <a16:creationId xmlns:a16="http://schemas.microsoft.com/office/drawing/2014/main" id="{00000000-0008-0000-0600-000028010000}"/>
            </a:ext>
          </a:extLst>
        </xdr:cNvPr>
        <xdr:cNvSpPr txBox="1"/>
      </xdr:nvSpPr>
      <xdr:spPr>
        <a:xfrm>
          <a:off x="10528300" y="5569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136553</xdr:rowOff>
    </xdr:from>
    <xdr:to>
      <xdr:col>55</xdr:col>
      <xdr:colOff>88900</xdr:colOff>
      <xdr:row>33</xdr:row>
      <xdr:rowOff>136553</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10388600" y="5794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76126</xdr:rowOff>
    </xdr:from>
    <xdr:to>
      <xdr:col>55</xdr:col>
      <xdr:colOff>0</xdr:colOff>
      <xdr:row>35</xdr:row>
      <xdr:rowOff>97569</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9639300" y="5391076"/>
          <a:ext cx="838200" cy="707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127525</xdr:rowOff>
    </xdr:from>
    <xdr:ext cx="534377" cy="259045"/>
    <xdr:sp macro="" textlink="">
      <xdr:nvSpPr>
        <xdr:cNvPr id="299" name="補助費等平均値テキスト">
          <a:extLst>
            <a:ext uri="{FF2B5EF4-FFF2-40B4-BE49-F238E27FC236}">
              <a16:creationId xmlns:a16="http://schemas.microsoft.com/office/drawing/2014/main" id="{00000000-0008-0000-0600-00002B010000}"/>
            </a:ext>
          </a:extLst>
        </xdr:cNvPr>
        <xdr:cNvSpPr txBox="1"/>
      </xdr:nvSpPr>
      <xdr:spPr>
        <a:xfrm>
          <a:off x="10528300" y="62997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149098</xdr:rowOff>
    </xdr:from>
    <xdr:to>
      <xdr:col>55</xdr:col>
      <xdr:colOff>50800</xdr:colOff>
      <xdr:row>37</xdr:row>
      <xdr:rowOff>79248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10426700" y="6321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76126</xdr:rowOff>
    </xdr:from>
    <xdr:to>
      <xdr:col>50</xdr:col>
      <xdr:colOff>114300</xdr:colOff>
      <xdr:row>38</xdr:row>
      <xdr:rowOff>46706</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8750300" y="5391076"/>
          <a:ext cx="889000" cy="1170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159964</xdr:rowOff>
    </xdr:from>
    <xdr:to>
      <xdr:col>50</xdr:col>
      <xdr:colOff>165100</xdr:colOff>
      <xdr:row>33</xdr:row>
      <xdr:rowOff>90114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9588500" y="5646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81241</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339795" y="5739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46706</xdr:rowOff>
    </xdr:from>
    <xdr:to>
      <xdr:col>45</xdr:col>
      <xdr:colOff>177800</xdr:colOff>
      <xdr:row>38</xdr:row>
      <xdr:rowOff>47810</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7861300" y="6561806"/>
          <a:ext cx="889000" cy="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27033</xdr:rowOff>
    </xdr:from>
    <xdr:to>
      <xdr:col>46</xdr:col>
      <xdr:colOff>38100</xdr:colOff>
      <xdr:row>38</xdr:row>
      <xdr:rowOff>128633</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8699500" y="654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119760</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83111" y="663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47810</xdr:rowOff>
    </xdr:from>
    <xdr:to>
      <xdr:col>41</xdr:col>
      <xdr:colOff>50800</xdr:colOff>
      <xdr:row>38</xdr:row>
      <xdr:rowOff>68217</xdr:rowOff>
    </xdr:to>
    <xdr:cxnSp macro="">
      <xdr:nvCxnSpPr>
        <xdr:cNvPr id="307" name="直線コネクタ 306">
          <a:extLst>
            <a:ext uri="{FF2B5EF4-FFF2-40B4-BE49-F238E27FC236}">
              <a16:creationId xmlns:a16="http://schemas.microsoft.com/office/drawing/2014/main" id="{00000000-0008-0000-0600-000033010000}"/>
            </a:ext>
          </a:extLst>
        </xdr:cNvPr>
        <xdr:cNvCxnSpPr/>
      </xdr:nvCxnSpPr>
      <xdr:spPr>
        <a:xfrm flipV="1">
          <a:off x="6972300" y="6562910"/>
          <a:ext cx="889000" cy="20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74696</xdr:rowOff>
    </xdr:from>
    <xdr:to>
      <xdr:col>41</xdr:col>
      <xdr:colOff>101600</xdr:colOff>
      <xdr:row>39</xdr:row>
      <xdr:rowOff>4846</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7810500" y="658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167423</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94111" y="668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97000</xdr:rowOff>
    </xdr:from>
    <xdr:to>
      <xdr:col>36</xdr:col>
      <xdr:colOff>165100</xdr:colOff>
      <xdr:row>39</xdr:row>
      <xdr:rowOff>27150</xdr:rowOff>
    </xdr:to>
    <xdr:sp macro="" textlink="">
      <xdr:nvSpPr>
        <xdr:cNvPr id="310" name="フローチャート: 判断 309">
          <a:extLst>
            <a:ext uri="{FF2B5EF4-FFF2-40B4-BE49-F238E27FC236}">
              <a16:creationId xmlns:a16="http://schemas.microsoft.com/office/drawing/2014/main" id="{00000000-0008-0000-0600-000036010000}"/>
            </a:ext>
          </a:extLst>
        </xdr:cNvPr>
        <xdr:cNvSpPr/>
      </xdr:nvSpPr>
      <xdr:spPr>
        <a:xfrm>
          <a:off x="6921500" y="661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18277</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704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46769</xdr:rowOff>
    </xdr:from>
    <xdr:to>
      <xdr:col>55</xdr:col>
      <xdr:colOff>50800</xdr:colOff>
      <xdr:row>35</xdr:row>
      <xdr:rowOff>148369</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10426700" y="6047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69646</xdr:rowOff>
    </xdr:from>
    <xdr:ext cx="599010" cy="259045"/>
    <xdr:sp macro="" textlink="">
      <xdr:nvSpPr>
        <xdr:cNvPr id="318" name="補助費等該当値テキスト">
          <a:extLst>
            <a:ext uri="{FF2B5EF4-FFF2-40B4-BE49-F238E27FC236}">
              <a16:creationId xmlns:a16="http://schemas.microsoft.com/office/drawing/2014/main" id="{00000000-0008-0000-0600-00003E010000}"/>
            </a:ext>
          </a:extLst>
        </xdr:cNvPr>
        <xdr:cNvSpPr txBox="1"/>
      </xdr:nvSpPr>
      <xdr:spPr>
        <a:xfrm>
          <a:off x="10528300" y="5898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25326</xdr:rowOff>
    </xdr:from>
    <xdr:to>
      <xdr:col>50</xdr:col>
      <xdr:colOff>165100</xdr:colOff>
      <xdr:row>31</xdr:row>
      <xdr:rowOff>126926</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9588500" y="534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143453</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9339795" y="5115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167356</xdr:rowOff>
    </xdr:from>
    <xdr:to>
      <xdr:col>46</xdr:col>
      <xdr:colOff>38100</xdr:colOff>
      <xdr:row>38</xdr:row>
      <xdr:rowOff>97506</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8699500" y="651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114033</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8483111" y="6286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168460</xdr:rowOff>
    </xdr:from>
    <xdr:to>
      <xdr:col>41</xdr:col>
      <xdr:colOff>101600</xdr:colOff>
      <xdr:row>38</xdr:row>
      <xdr:rowOff>98610</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7810500" y="651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115137</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7594111" y="628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17417</xdr:rowOff>
    </xdr:from>
    <xdr:to>
      <xdr:col>36</xdr:col>
      <xdr:colOff>165100</xdr:colOff>
      <xdr:row>38</xdr:row>
      <xdr:rowOff>119017</xdr:rowOff>
    </xdr:to>
    <xdr:sp macro="" textlink="">
      <xdr:nvSpPr>
        <xdr:cNvPr id="325" name="楕円 324">
          <a:extLst>
            <a:ext uri="{FF2B5EF4-FFF2-40B4-BE49-F238E27FC236}">
              <a16:creationId xmlns:a16="http://schemas.microsoft.com/office/drawing/2014/main" id="{00000000-0008-0000-0600-000045010000}"/>
            </a:ext>
          </a:extLst>
        </xdr:cNvPr>
        <xdr:cNvSpPr/>
      </xdr:nvSpPr>
      <xdr:spPr>
        <a:xfrm>
          <a:off x="6921500" y="6532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135544</xdr:rowOff>
    </xdr:from>
    <xdr:ext cx="534377"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705111" y="6307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a:extLst>
            <a:ext uri="{FF2B5EF4-FFF2-40B4-BE49-F238E27FC236}">
              <a16:creationId xmlns:a16="http://schemas.microsoft.com/office/drawing/2014/main"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74732</xdr:rowOff>
    </xdr:from>
    <xdr:to>
      <xdr:col>54</xdr:col>
      <xdr:colOff>189865</xdr:colOff>
      <xdr:row>57</xdr:row>
      <xdr:rowOff>115324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10475595" y="8647232"/>
          <a:ext cx="1270" cy="1240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119151</xdr:rowOff>
    </xdr:from>
    <xdr:ext cx="534377" cy="259045"/>
    <xdr:sp macro="" textlink="">
      <xdr:nvSpPr>
        <xdr:cNvPr id="351" name="普通建設事業費最小値テキスト">
          <a:extLst>
            <a:ext uri="{FF2B5EF4-FFF2-40B4-BE49-F238E27FC236}">
              <a16:creationId xmlns:a16="http://schemas.microsoft.com/office/drawing/2014/main" id="{00000000-0008-0000-0600-00005F010000}"/>
            </a:ext>
          </a:extLst>
        </xdr:cNvPr>
        <xdr:cNvSpPr txBox="1"/>
      </xdr:nvSpPr>
      <xdr:spPr>
        <a:xfrm>
          <a:off x="10528300" y="989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115324</xdr:rowOff>
    </xdr:from>
    <xdr:to>
      <xdr:col>55</xdr:col>
      <xdr:colOff>88900</xdr:colOff>
      <xdr:row>57</xdr:row>
      <xdr:rowOff>115324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9887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21409</xdr:rowOff>
    </xdr:from>
    <xdr:ext cx="599010" cy="259045"/>
    <xdr:sp macro="" textlink="">
      <xdr:nvSpPr>
        <xdr:cNvPr id="353" name="普通建設事業費最大値テキスト">
          <a:extLst>
            <a:ext uri="{FF2B5EF4-FFF2-40B4-BE49-F238E27FC236}">
              <a16:creationId xmlns:a16="http://schemas.microsoft.com/office/drawing/2014/main" id="{00000000-0008-0000-0600-000061010000}"/>
            </a:ext>
          </a:extLst>
        </xdr:cNvPr>
        <xdr:cNvSpPr txBox="1"/>
      </xdr:nvSpPr>
      <xdr:spPr>
        <a:xfrm>
          <a:off x="10528300" y="8422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74732</xdr:rowOff>
    </xdr:from>
    <xdr:to>
      <xdr:col>55</xdr:col>
      <xdr:colOff>88900</xdr:colOff>
      <xdr:row>50</xdr:row>
      <xdr:rowOff>74732</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8647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150025</xdr:rowOff>
    </xdr:from>
    <xdr:to>
      <xdr:col>55</xdr:col>
      <xdr:colOff>0</xdr:colOff>
      <xdr:row>54</xdr:row>
      <xdr:rowOff>147411</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9639300" y="9065425"/>
          <a:ext cx="838200" cy="340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121284</xdr:rowOff>
    </xdr:from>
    <xdr:ext cx="534377" cy="259045"/>
    <xdr:sp macro="" textlink="">
      <xdr:nvSpPr>
        <xdr:cNvPr id="356" name="普通建設事業費平均値テキスト">
          <a:extLst>
            <a:ext uri="{FF2B5EF4-FFF2-40B4-BE49-F238E27FC236}">
              <a16:creationId xmlns:a16="http://schemas.microsoft.com/office/drawing/2014/main" id="{00000000-0008-0000-0600-000064010000}"/>
            </a:ext>
          </a:extLst>
        </xdr:cNvPr>
        <xdr:cNvSpPr txBox="1"/>
      </xdr:nvSpPr>
      <xdr:spPr>
        <a:xfrm>
          <a:off x="10528300" y="9379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142857</xdr:rowOff>
    </xdr:from>
    <xdr:to>
      <xdr:col>55</xdr:col>
      <xdr:colOff>50800</xdr:colOff>
      <xdr:row>55</xdr:row>
      <xdr:rowOff>73007</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10426700" y="940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150025</xdr:rowOff>
    </xdr:from>
    <xdr:to>
      <xdr:col>50</xdr:col>
      <xdr:colOff>114300</xdr:colOff>
      <xdr:row>55</xdr:row>
      <xdr:rowOff>121366</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8750300" y="9065425"/>
          <a:ext cx="889000" cy="485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97686</xdr:rowOff>
    </xdr:from>
    <xdr:to>
      <xdr:col>50</xdr:col>
      <xdr:colOff>165100</xdr:colOff>
      <xdr:row>56</xdr:row>
      <xdr:rowOff>27836</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9588500" y="952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18963</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62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121366</xdr:rowOff>
    </xdr:from>
    <xdr:to>
      <xdr:col>45</xdr:col>
      <xdr:colOff>177800</xdr:colOff>
      <xdr:row>56</xdr:row>
      <xdr:rowOff>73406</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7861300" y="9551116"/>
          <a:ext cx="889000" cy="123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111143</xdr:rowOff>
    </xdr:from>
    <xdr:to>
      <xdr:col>46</xdr:col>
      <xdr:colOff>38100</xdr:colOff>
      <xdr:row>56</xdr:row>
      <xdr:rowOff>41293</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8699500" y="9540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32420</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63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73406</xdr:rowOff>
    </xdr:from>
    <xdr:to>
      <xdr:col>41</xdr:col>
      <xdr:colOff>50800</xdr:colOff>
      <xdr:row>56</xdr:row>
      <xdr:rowOff>148943</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flipV="1">
          <a:off x="6972300" y="9674606"/>
          <a:ext cx="889000" cy="7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148115</xdr:rowOff>
    </xdr:from>
    <xdr:to>
      <xdr:col>41</xdr:col>
      <xdr:colOff>101600</xdr:colOff>
      <xdr:row>56</xdr:row>
      <xdr:rowOff>78265</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7810500" y="95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94792</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35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157724</xdr:rowOff>
    </xdr:from>
    <xdr:to>
      <xdr:col>36</xdr:col>
      <xdr:colOff>165100</xdr:colOff>
      <xdr:row>56</xdr:row>
      <xdr:rowOff>87874</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6921500" y="958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104401</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36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96611</xdr:rowOff>
    </xdr:from>
    <xdr:to>
      <xdr:col>55</xdr:col>
      <xdr:colOff>50800</xdr:colOff>
      <xdr:row>55</xdr:row>
      <xdr:rowOff>26761</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10426700" y="935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119488</xdr:rowOff>
    </xdr:from>
    <xdr:ext cx="534377" cy="259045"/>
    <xdr:sp macro="" textlink="">
      <xdr:nvSpPr>
        <xdr:cNvPr id="375" name="普通建設事業費該当値テキスト">
          <a:extLst>
            <a:ext uri="{FF2B5EF4-FFF2-40B4-BE49-F238E27FC236}">
              <a16:creationId xmlns:a16="http://schemas.microsoft.com/office/drawing/2014/main" id="{00000000-0008-0000-0600-000077010000}"/>
            </a:ext>
          </a:extLst>
        </xdr:cNvPr>
        <xdr:cNvSpPr txBox="1"/>
      </xdr:nvSpPr>
      <xdr:spPr>
        <a:xfrm>
          <a:off x="10528300" y="9206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99225</xdr:rowOff>
    </xdr:from>
    <xdr:to>
      <xdr:col>50</xdr:col>
      <xdr:colOff>165100</xdr:colOff>
      <xdr:row>53</xdr:row>
      <xdr:rowOff>29375</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9588500" y="901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51</xdr:row>
      <xdr:rowOff>45902</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9339795" y="8789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70566</xdr:rowOff>
    </xdr:from>
    <xdr:to>
      <xdr:col>46</xdr:col>
      <xdr:colOff>38100</xdr:colOff>
      <xdr:row>56</xdr:row>
      <xdr:rowOff>716</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8699500" y="950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17243</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8483111" y="9275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22606</xdr:rowOff>
    </xdr:from>
    <xdr:to>
      <xdr:col>41</xdr:col>
      <xdr:colOff>101600</xdr:colOff>
      <xdr:row>56</xdr:row>
      <xdr:rowOff>124206</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7810500" y="962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115333</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7594111" y="971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98143</xdr:rowOff>
    </xdr:from>
    <xdr:to>
      <xdr:col>36</xdr:col>
      <xdr:colOff>165100</xdr:colOff>
      <xdr:row>57</xdr:row>
      <xdr:rowOff>28293</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6921500" y="9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19420</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705111" y="9792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普通建設事業費 （ うち新規整備　）グラフ枠">
          <a:extLst>
            <a:ext uri="{FF2B5EF4-FFF2-40B4-BE49-F238E27FC236}">
              <a16:creationId xmlns:a16="http://schemas.microsoft.com/office/drawing/2014/main" id="{00000000-0008-0000-0600-00009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164509</xdr:rowOff>
    </xdr:from>
    <xdr:to>
      <xdr:col>54</xdr:col>
      <xdr:colOff>189865</xdr:colOff>
      <xdr:row>79</xdr:row>
      <xdr:rowOff>89550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10475595" y="12166009"/>
          <a:ext cx="1270" cy="1468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93377</xdr:rowOff>
    </xdr:from>
    <xdr:ext cx="378565" cy="259045"/>
    <xdr:sp macro="" textlink="">
      <xdr:nvSpPr>
        <xdr:cNvPr id="410" name="普通建設事業費 （ うち新規整備　）最小値テキスト">
          <a:extLst>
            <a:ext uri="{FF2B5EF4-FFF2-40B4-BE49-F238E27FC236}">
              <a16:creationId xmlns:a16="http://schemas.microsoft.com/office/drawing/2014/main" id="{00000000-0008-0000-0600-00009A010000}"/>
            </a:ext>
          </a:extLst>
        </xdr:cNvPr>
        <xdr:cNvSpPr txBox="1"/>
      </xdr:nvSpPr>
      <xdr:spPr>
        <a:xfrm>
          <a:off x="10528300" y="13637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89550</xdr:rowOff>
    </xdr:from>
    <xdr:to>
      <xdr:col>55</xdr:col>
      <xdr:colOff>88900</xdr:colOff>
      <xdr:row>79</xdr:row>
      <xdr:rowOff>89550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363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111186</xdr:rowOff>
    </xdr:from>
    <xdr:ext cx="599010" cy="259045"/>
    <xdr:sp macro="" textlink="">
      <xdr:nvSpPr>
        <xdr:cNvPr id="412" name="普通建設事業費 （ うち新規整備　）最大値テキスト">
          <a:extLst>
            <a:ext uri="{FF2B5EF4-FFF2-40B4-BE49-F238E27FC236}">
              <a16:creationId xmlns:a16="http://schemas.microsoft.com/office/drawing/2014/main" id="{00000000-0008-0000-0600-00009C010000}"/>
            </a:ext>
          </a:extLst>
        </xdr:cNvPr>
        <xdr:cNvSpPr txBox="1"/>
      </xdr:nvSpPr>
      <xdr:spPr>
        <a:xfrm>
          <a:off x="10528300" y="11941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164509</xdr:rowOff>
    </xdr:from>
    <xdr:to>
      <xdr:col>55</xdr:col>
      <xdr:colOff>88900</xdr:colOff>
      <xdr:row>70</xdr:row>
      <xdr:rowOff>164509</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10388600" y="12166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75006</xdr:rowOff>
    </xdr:from>
    <xdr:to>
      <xdr:col>55</xdr:col>
      <xdr:colOff>0</xdr:colOff>
      <xdr:row>79</xdr:row>
      <xdr:rowOff>18988</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9639300" y="13448106"/>
          <a:ext cx="838200" cy="115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116045</xdr:rowOff>
    </xdr:from>
    <xdr:ext cx="534377" cy="259045"/>
    <xdr:sp macro="" textlink="">
      <xdr:nvSpPr>
        <xdr:cNvPr id="415" name="普通建設事業費 （ うち新規整備　）平均値テキスト">
          <a:extLst>
            <a:ext uri="{FF2B5EF4-FFF2-40B4-BE49-F238E27FC236}">
              <a16:creationId xmlns:a16="http://schemas.microsoft.com/office/drawing/2014/main" id="{00000000-0008-0000-0600-00009F010000}"/>
            </a:ext>
          </a:extLst>
        </xdr:cNvPr>
        <xdr:cNvSpPr txBox="1"/>
      </xdr:nvSpPr>
      <xdr:spPr>
        <a:xfrm>
          <a:off x="10528300" y="13146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93168</xdr:rowOff>
    </xdr:from>
    <xdr:to>
      <xdr:col>55</xdr:col>
      <xdr:colOff>50800</xdr:colOff>
      <xdr:row>78</xdr:row>
      <xdr:rowOff>23318</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10426700" y="13294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18988</xdr:rowOff>
    </xdr:from>
    <xdr:to>
      <xdr:col>50</xdr:col>
      <xdr:colOff>114300</xdr:colOff>
      <xdr:row>79</xdr:row>
      <xdr:rowOff>32541</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8750300" y="13563538"/>
          <a:ext cx="889000" cy="1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157045</xdr:rowOff>
    </xdr:from>
    <xdr:to>
      <xdr:col>50</xdr:col>
      <xdr:colOff>165100</xdr:colOff>
      <xdr:row>78</xdr:row>
      <xdr:rowOff>87195</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9588500" y="133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103722</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72111" y="1313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22254</xdr:rowOff>
    </xdr:from>
    <xdr:to>
      <xdr:col>45</xdr:col>
      <xdr:colOff>177800</xdr:colOff>
      <xdr:row>79</xdr:row>
      <xdr:rowOff>32541</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a:off x="7861300" y="13566804"/>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164926</xdr:rowOff>
    </xdr:from>
    <xdr:to>
      <xdr:col>46</xdr:col>
      <xdr:colOff>38100</xdr:colOff>
      <xdr:row>78</xdr:row>
      <xdr:rowOff>95076</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8699500" y="1336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111603</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314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14449</xdr:rowOff>
    </xdr:from>
    <xdr:to>
      <xdr:col>41</xdr:col>
      <xdr:colOff>50800</xdr:colOff>
      <xdr:row>79</xdr:row>
      <xdr:rowOff>22254</xdr:rowOff>
    </xdr:to>
    <xdr:cxnSp macro="">
      <xdr:nvCxnSpPr>
        <xdr:cNvPr id="423" name="直線コネクタ 422">
          <a:extLst>
            <a:ext uri="{FF2B5EF4-FFF2-40B4-BE49-F238E27FC236}">
              <a16:creationId xmlns:a16="http://schemas.microsoft.com/office/drawing/2014/main" id="{00000000-0008-0000-0600-0000A7010000}"/>
            </a:ext>
          </a:extLst>
        </xdr:cNvPr>
        <xdr:cNvCxnSpPr/>
      </xdr:nvCxnSpPr>
      <xdr:spPr>
        <a:xfrm>
          <a:off x="6972300" y="13558999"/>
          <a:ext cx="889000" cy="7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167985</xdr:rowOff>
    </xdr:from>
    <xdr:to>
      <xdr:col>41</xdr:col>
      <xdr:colOff>101600</xdr:colOff>
      <xdr:row>78</xdr:row>
      <xdr:rowOff>98135</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7810500" y="1336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114662</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94111" y="13144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130026</xdr:rowOff>
    </xdr:from>
    <xdr:to>
      <xdr:col>36</xdr:col>
      <xdr:colOff>165100</xdr:colOff>
      <xdr:row>78</xdr:row>
      <xdr:rowOff>60176</xdr:rowOff>
    </xdr:to>
    <xdr:sp macro="" textlink="">
      <xdr:nvSpPr>
        <xdr:cNvPr id="426" name="フローチャート: 判断 425">
          <a:extLst>
            <a:ext uri="{FF2B5EF4-FFF2-40B4-BE49-F238E27FC236}">
              <a16:creationId xmlns:a16="http://schemas.microsoft.com/office/drawing/2014/main" id="{00000000-0008-0000-0600-0000AA010000}"/>
            </a:ext>
          </a:extLst>
        </xdr:cNvPr>
        <xdr:cNvSpPr/>
      </xdr:nvSpPr>
      <xdr:spPr>
        <a:xfrm>
          <a:off x="6921500" y="1333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76703</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05111" y="1310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24206</xdr:rowOff>
    </xdr:from>
    <xdr:to>
      <xdr:col>55</xdr:col>
      <xdr:colOff>50800</xdr:colOff>
      <xdr:row>78</xdr:row>
      <xdr:rowOff>125806</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10426700" y="1339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2633</xdr:rowOff>
    </xdr:from>
    <xdr:ext cx="534377" cy="259045"/>
    <xdr:sp macro="" textlink="">
      <xdr:nvSpPr>
        <xdr:cNvPr id="434" name="普通建設事業費 （ うち新規整備　）該当値テキスト">
          <a:extLst>
            <a:ext uri="{FF2B5EF4-FFF2-40B4-BE49-F238E27FC236}">
              <a16:creationId xmlns:a16="http://schemas.microsoft.com/office/drawing/2014/main" id="{00000000-0008-0000-0600-0000B2010000}"/>
            </a:ext>
          </a:extLst>
        </xdr:cNvPr>
        <xdr:cNvSpPr txBox="1"/>
      </xdr:nvSpPr>
      <xdr:spPr>
        <a:xfrm>
          <a:off x="10528300" y="13375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139638</xdr:rowOff>
    </xdr:from>
    <xdr:to>
      <xdr:col>50</xdr:col>
      <xdr:colOff>165100</xdr:colOff>
      <xdr:row>79</xdr:row>
      <xdr:rowOff>69788</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9588500" y="1351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60915</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9404428" y="1360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153191</xdr:rowOff>
    </xdr:from>
    <xdr:to>
      <xdr:col>46</xdr:col>
      <xdr:colOff>38100</xdr:colOff>
      <xdr:row>79</xdr:row>
      <xdr:rowOff>83341</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8699500" y="13526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74468</xdr:rowOff>
    </xdr:from>
    <xdr:ext cx="469744"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8515428" y="13619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142904</xdr:rowOff>
    </xdr:from>
    <xdr:to>
      <xdr:col>41</xdr:col>
      <xdr:colOff>101600</xdr:colOff>
      <xdr:row>79</xdr:row>
      <xdr:rowOff>73054</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7810500" y="13516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64181</xdr:rowOff>
    </xdr:from>
    <xdr:ext cx="469744"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7626428" y="13608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135099</xdr:rowOff>
    </xdr:from>
    <xdr:to>
      <xdr:col>36</xdr:col>
      <xdr:colOff>165100</xdr:colOff>
      <xdr:row>79</xdr:row>
      <xdr:rowOff>65249</xdr:rowOff>
    </xdr:to>
    <xdr:sp macro="" textlink="">
      <xdr:nvSpPr>
        <xdr:cNvPr id="441" name="楕円 440">
          <a:extLst>
            <a:ext uri="{FF2B5EF4-FFF2-40B4-BE49-F238E27FC236}">
              <a16:creationId xmlns:a16="http://schemas.microsoft.com/office/drawing/2014/main" id="{00000000-0008-0000-0600-0000B9010000}"/>
            </a:ext>
          </a:extLst>
        </xdr:cNvPr>
        <xdr:cNvSpPr/>
      </xdr:nvSpPr>
      <xdr:spPr>
        <a:xfrm>
          <a:off x="6921500" y="1350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56376</xdr:rowOff>
    </xdr:from>
    <xdr:ext cx="469744"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737428" y="13600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普通建設事業費 （ うち更新整備　）グラフ枠">
          <a:extLst>
            <a:ext uri="{FF2B5EF4-FFF2-40B4-BE49-F238E27FC236}">
              <a16:creationId xmlns:a16="http://schemas.microsoft.com/office/drawing/2014/main" id="{00000000-0008-0000-0600-0000D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53355</xdr:rowOff>
    </xdr:from>
    <xdr:to>
      <xdr:col>54</xdr:col>
      <xdr:colOff>189865</xdr:colOff>
      <xdr:row>98</xdr:row>
      <xdr:rowOff>113488</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10475595" y="15483855"/>
          <a:ext cx="1270" cy="1431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117315</xdr:rowOff>
    </xdr:from>
    <xdr:ext cx="534377" cy="259045"/>
    <xdr:sp macro="" textlink="">
      <xdr:nvSpPr>
        <xdr:cNvPr id="469" name="普通建設事業費 （ うち更新整備　）最小値テキスト">
          <a:extLst>
            <a:ext uri="{FF2B5EF4-FFF2-40B4-BE49-F238E27FC236}">
              <a16:creationId xmlns:a16="http://schemas.microsoft.com/office/drawing/2014/main" id="{00000000-0008-0000-0600-0000D5010000}"/>
            </a:ext>
          </a:extLst>
        </xdr:cNvPr>
        <xdr:cNvSpPr txBox="1"/>
      </xdr:nvSpPr>
      <xdr:spPr>
        <a:xfrm>
          <a:off x="10528300" y="1691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113488</xdr:rowOff>
    </xdr:from>
    <xdr:to>
      <xdr:col>55</xdr:col>
      <xdr:colOff>88900</xdr:colOff>
      <xdr:row>98</xdr:row>
      <xdr:rowOff>113488</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388600" y="16915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xdr:rowOff>
    </xdr:from>
    <xdr:ext cx="599010" cy="259045"/>
    <xdr:sp macro="" textlink="">
      <xdr:nvSpPr>
        <xdr:cNvPr id="471" name="普通建設事業費 （ うち更新整備　）最大値テキスト">
          <a:extLst>
            <a:ext uri="{FF2B5EF4-FFF2-40B4-BE49-F238E27FC236}">
              <a16:creationId xmlns:a16="http://schemas.microsoft.com/office/drawing/2014/main" id="{00000000-0008-0000-0600-0000D7010000}"/>
            </a:ext>
          </a:extLst>
        </xdr:cNvPr>
        <xdr:cNvSpPr txBox="1"/>
      </xdr:nvSpPr>
      <xdr:spPr>
        <a:xfrm>
          <a:off x="10528300" y="15259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53355</xdr:rowOff>
    </xdr:from>
    <xdr:to>
      <xdr:col>55</xdr:col>
      <xdr:colOff>88900</xdr:colOff>
      <xdr:row>90</xdr:row>
      <xdr:rowOff>53355</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10388600" y="1548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141115</xdr:rowOff>
    </xdr:from>
    <xdr:to>
      <xdr:col>55</xdr:col>
      <xdr:colOff>0</xdr:colOff>
      <xdr:row>95</xdr:row>
      <xdr:rowOff>115022</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9639300" y="16085965"/>
          <a:ext cx="838200" cy="316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142341</xdr:rowOff>
    </xdr:from>
    <xdr:ext cx="534377" cy="259045"/>
    <xdr:sp macro="" textlink="">
      <xdr:nvSpPr>
        <xdr:cNvPr id="474" name="普通建設事業費 （ うち更新整備　）平均値テキスト">
          <a:extLst>
            <a:ext uri="{FF2B5EF4-FFF2-40B4-BE49-F238E27FC236}">
              <a16:creationId xmlns:a16="http://schemas.microsoft.com/office/drawing/2014/main" id="{00000000-0008-0000-0600-0000DA010000}"/>
            </a:ext>
          </a:extLst>
        </xdr:cNvPr>
        <xdr:cNvSpPr txBox="1"/>
      </xdr:nvSpPr>
      <xdr:spPr>
        <a:xfrm>
          <a:off x="10528300" y="164300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163914</xdr:rowOff>
    </xdr:from>
    <xdr:to>
      <xdr:col>55</xdr:col>
      <xdr:colOff>50800</xdr:colOff>
      <xdr:row>96</xdr:row>
      <xdr:rowOff>94064</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10426700" y="1645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141115</xdr:rowOff>
    </xdr:from>
    <xdr:to>
      <xdr:col>50</xdr:col>
      <xdr:colOff>114300</xdr:colOff>
      <xdr:row>95</xdr:row>
      <xdr:rowOff>95667</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8750300" y="16085965"/>
          <a:ext cx="889000" cy="29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90979</xdr:rowOff>
    </xdr:from>
    <xdr:to>
      <xdr:col>50</xdr:col>
      <xdr:colOff>165100</xdr:colOff>
      <xdr:row>97</xdr:row>
      <xdr:rowOff>21129</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9588500" y="1655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12256</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72111" y="16642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95667</xdr:rowOff>
    </xdr:from>
    <xdr:to>
      <xdr:col>45</xdr:col>
      <xdr:colOff>177800</xdr:colOff>
      <xdr:row>96</xdr:row>
      <xdr:rowOff>139047</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flipV="1">
          <a:off x="7861300" y="16383417"/>
          <a:ext cx="889000" cy="214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93101</xdr:rowOff>
    </xdr:from>
    <xdr:to>
      <xdr:col>46</xdr:col>
      <xdr:colOff>38100</xdr:colOff>
      <xdr:row>97</xdr:row>
      <xdr:rowOff>23251</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86995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14378</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64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139047</xdr:rowOff>
    </xdr:from>
    <xdr:to>
      <xdr:col>41</xdr:col>
      <xdr:colOff>50800</xdr:colOff>
      <xdr:row>97</xdr:row>
      <xdr:rowOff>45746</xdr:rowOff>
    </xdr:to>
    <xdr:cxnSp macro="">
      <xdr:nvCxnSpPr>
        <xdr:cNvPr id="482" name="直線コネクタ 481">
          <a:extLst>
            <a:ext uri="{FF2B5EF4-FFF2-40B4-BE49-F238E27FC236}">
              <a16:creationId xmlns:a16="http://schemas.microsoft.com/office/drawing/2014/main" id="{00000000-0008-0000-0600-0000E2010000}"/>
            </a:ext>
          </a:extLst>
        </xdr:cNvPr>
        <xdr:cNvCxnSpPr/>
      </xdr:nvCxnSpPr>
      <xdr:spPr>
        <a:xfrm flipV="1">
          <a:off x="6972300" y="16598247"/>
          <a:ext cx="889000" cy="78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148140</xdr:rowOff>
    </xdr:from>
    <xdr:to>
      <xdr:col>41</xdr:col>
      <xdr:colOff>101600</xdr:colOff>
      <xdr:row>97</xdr:row>
      <xdr:rowOff>78290</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7810500" y="1660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69417</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6700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31544</xdr:rowOff>
    </xdr:from>
    <xdr:to>
      <xdr:col>36</xdr:col>
      <xdr:colOff>165100</xdr:colOff>
      <xdr:row>97</xdr:row>
      <xdr:rowOff>133144</xdr:rowOff>
    </xdr:to>
    <xdr:sp macro="" textlink="">
      <xdr:nvSpPr>
        <xdr:cNvPr id="485" name="フローチャート: 判断 484">
          <a:extLst>
            <a:ext uri="{FF2B5EF4-FFF2-40B4-BE49-F238E27FC236}">
              <a16:creationId xmlns:a16="http://schemas.microsoft.com/office/drawing/2014/main" id="{00000000-0008-0000-0600-0000E5010000}"/>
            </a:ext>
          </a:extLst>
        </xdr:cNvPr>
        <xdr:cNvSpPr/>
      </xdr:nvSpPr>
      <xdr:spPr>
        <a:xfrm>
          <a:off x="6921500" y="1666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124271</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5111" y="1675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64222</xdr:rowOff>
    </xdr:from>
    <xdr:to>
      <xdr:col>55</xdr:col>
      <xdr:colOff>50800</xdr:colOff>
      <xdr:row>95</xdr:row>
      <xdr:rowOff>165822</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10426700" y="1635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87099</xdr:rowOff>
    </xdr:from>
    <xdr:ext cx="534377" cy="259045"/>
    <xdr:sp macro="" textlink="">
      <xdr:nvSpPr>
        <xdr:cNvPr id="493" name="普通建設事業費 （ うち更新整備　）該当値テキスト">
          <a:extLst>
            <a:ext uri="{FF2B5EF4-FFF2-40B4-BE49-F238E27FC236}">
              <a16:creationId xmlns:a16="http://schemas.microsoft.com/office/drawing/2014/main" id="{00000000-0008-0000-0600-0000ED010000}"/>
            </a:ext>
          </a:extLst>
        </xdr:cNvPr>
        <xdr:cNvSpPr txBox="1"/>
      </xdr:nvSpPr>
      <xdr:spPr>
        <a:xfrm>
          <a:off x="10528300" y="16203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90315</xdr:rowOff>
    </xdr:from>
    <xdr:to>
      <xdr:col>50</xdr:col>
      <xdr:colOff>165100</xdr:colOff>
      <xdr:row>94</xdr:row>
      <xdr:rowOff>20465</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9588500" y="1603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36992</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9372111" y="15810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44867</xdr:rowOff>
    </xdr:from>
    <xdr:to>
      <xdr:col>46</xdr:col>
      <xdr:colOff>38100</xdr:colOff>
      <xdr:row>95</xdr:row>
      <xdr:rowOff>146467</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8699500" y="16332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162994</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8483111" y="16107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88247</xdr:rowOff>
    </xdr:from>
    <xdr:to>
      <xdr:col>41</xdr:col>
      <xdr:colOff>101600</xdr:colOff>
      <xdr:row>97</xdr:row>
      <xdr:rowOff>18397</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7810500" y="1654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34924</xdr:rowOff>
    </xdr:from>
    <xdr:ext cx="534377"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7594111" y="16322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166396</xdr:rowOff>
    </xdr:from>
    <xdr:to>
      <xdr:col>36</xdr:col>
      <xdr:colOff>165100</xdr:colOff>
      <xdr:row>97</xdr:row>
      <xdr:rowOff>96546</xdr:rowOff>
    </xdr:to>
    <xdr:sp macro="" textlink="">
      <xdr:nvSpPr>
        <xdr:cNvPr id="500" name="楕円 499">
          <a:extLst>
            <a:ext uri="{FF2B5EF4-FFF2-40B4-BE49-F238E27FC236}">
              <a16:creationId xmlns:a16="http://schemas.microsoft.com/office/drawing/2014/main" id="{00000000-0008-0000-0600-0000F4010000}"/>
            </a:ext>
          </a:extLst>
        </xdr:cNvPr>
        <xdr:cNvSpPr/>
      </xdr:nvSpPr>
      <xdr:spPr>
        <a:xfrm>
          <a:off x="6921500" y="1662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113073</xdr:rowOff>
    </xdr:from>
    <xdr:ext cx="534377"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6705111" y="16400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a:extLst>
            <a:ext uri="{FF2B5EF4-FFF2-40B4-BE49-F238E27FC236}">
              <a16:creationId xmlns:a16="http://schemas.microsoft.com/office/drawing/2014/main" id="{00000000-0008-0000-0600-0000F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災害復旧事業費グラフ枠">
          <a:extLst>
            <a:ext uri="{FF2B5EF4-FFF2-40B4-BE49-F238E27FC236}">
              <a16:creationId xmlns:a16="http://schemas.microsoft.com/office/drawing/2014/main" id="{00000000-0008-0000-0600-00000A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41128</xdr:rowOff>
    </xdr:from>
    <xdr:to>
      <xdr:col>85</xdr:col>
      <xdr:colOff>126364</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6317595" y="5184628"/>
          <a:ext cx="1269" cy="1470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4" name="災害復旧事業費最小値テキスト">
          <a:extLst>
            <a:ext uri="{FF2B5EF4-FFF2-40B4-BE49-F238E27FC236}">
              <a16:creationId xmlns:a16="http://schemas.microsoft.com/office/drawing/2014/main" id="{00000000-0008-0000-0600-00000C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159255</xdr:rowOff>
    </xdr:from>
    <xdr:ext cx="534377" cy="259045"/>
    <xdr:sp macro="" textlink="">
      <xdr:nvSpPr>
        <xdr:cNvPr id="526" name="災害復旧事業費最大値テキスト">
          <a:extLst>
            <a:ext uri="{FF2B5EF4-FFF2-40B4-BE49-F238E27FC236}">
              <a16:creationId xmlns:a16="http://schemas.microsoft.com/office/drawing/2014/main" id="{00000000-0008-0000-0600-00000E020000}"/>
            </a:ext>
          </a:extLst>
        </xdr:cNvPr>
        <xdr:cNvSpPr txBox="1"/>
      </xdr:nvSpPr>
      <xdr:spPr>
        <a:xfrm>
          <a:off x="16370300" y="4959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41128</xdr:rowOff>
    </xdr:from>
    <xdr:to>
      <xdr:col>86</xdr:col>
      <xdr:colOff>25400</xdr:colOff>
      <xdr:row>30</xdr:row>
      <xdr:rowOff>41128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6230600" y="518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106050</xdr:rowOff>
    </xdr:from>
    <xdr:to>
      <xdr:col>85</xdr:col>
      <xdr:colOff>127000</xdr:colOff>
      <xdr:row>37</xdr:row>
      <xdr:rowOff>70388</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5481300" y="6278250"/>
          <a:ext cx="838200" cy="135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987</xdr:rowOff>
    </xdr:from>
    <xdr:ext cx="469744" cy="259045"/>
    <xdr:sp macro="" textlink="">
      <xdr:nvSpPr>
        <xdr:cNvPr id="529" name="災害復旧事業費平均値テキスト">
          <a:extLst>
            <a:ext uri="{FF2B5EF4-FFF2-40B4-BE49-F238E27FC236}">
              <a16:creationId xmlns:a16="http://schemas.microsoft.com/office/drawing/2014/main" id="{00000000-0008-0000-0600-000011020000}"/>
            </a:ext>
          </a:extLst>
        </xdr:cNvPr>
        <xdr:cNvSpPr txBox="1"/>
      </xdr:nvSpPr>
      <xdr:spPr>
        <a:xfrm>
          <a:off x="16370300" y="6344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22560</xdr:rowOff>
    </xdr:from>
    <xdr:to>
      <xdr:col>85</xdr:col>
      <xdr:colOff>177800</xdr:colOff>
      <xdr:row>37</xdr:row>
      <xdr:rowOff>124160</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6268700" y="636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21331</xdr:rowOff>
    </xdr:from>
    <xdr:to>
      <xdr:col>81</xdr:col>
      <xdr:colOff>50800</xdr:colOff>
      <xdr:row>36</xdr:row>
      <xdr:rowOff>106050</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4592300" y="5850631"/>
          <a:ext cx="889000" cy="42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137043</xdr:rowOff>
    </xdr:from>
    <xdr:to>
      <xdr:col>81</xdr:col>
      <xdr:colOff>101600</xdr:colOff>
      <xdr:row>37</xdr:row>
      <xdr:rowOff>67193</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5430500" y="63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58320</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46428" y="6401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21331</xdr:rowOff>
    </xdr:from>
    <xdr:to>
      <xdr:col>76</xdr:col>
      <xdr:colOff>114300</xdr:colOff>
      <xdr:row>34</xdr:row>
      <xdr:rowOff>30155</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flipV="1">
          <a:off x="13703300" y="5850631"/>
          <a:ext cx="889000" cy="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138735</xdr:rowOff>
    </xdr:from>
    <xdr:to>
      <xdr:col>76</xdr:col>
      <xdr:colOff>165100</xdr:colOff>
      <xdr:row>37</xdr:row>
      <xdr:rowOff>68885</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4541500" y="631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60012</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357428" y="6403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30155</xdr:rowOff>
    </xdr:from>
    <xdr:to>
      <xdr:col>71</xdr:col>
      <xdr:colOff>177800</xdr:colOff>
      <xdr:row>38</xdr:row>
      <xdr:rowOff>102667</xdr:rowOff>
    </xdr:to>
    <xdr:cxnSp macro="">
      <xdr:nvCxnSpPr>
        <xdr:cNvPr id="537" name="直線コネクタ 536">
          <a:extLst>
            <a:ext uri="{FF2B5EF4-FFF2-40B4-BE49-F238E27FC236}">
              <a16:creationId xmlns:a16="http://schemas.microsoft.com/office/drawing/2014/main" id="{00000000-0008-0000-0600-000019020000}"/>
            </a:ext>
          </a:extLst>
        </xdr:cNvPr>
        <xdr:cNvCxnSpPr/>
      </xdr:nvCxnSpPr>
      <xdr:spPr>
        <a:xfrm flipV="1">
          <a:off x="12814300" y="5859455"/>
          <a:ext cx="889000" cy="758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1255</xdr:rowOff>
    </xdr:from>
    <xdr:to>
      <xdr:col>72</xdr:col>
      <xdr:colOff>38100</xdr:colOff>
      <xdr:row>37</xdr:row>
      <xdr:rowOff>102855</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3652500" y="634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93982</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468428" y="6437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51958</xdr:rowOff>
    </xdr:from>
    <xdr:to>
      <xdr:col>67</xdr:col>
      <xdr:colOff>101600</xdr:colOff>
      <xdr:row>37</xdr:row>
      <xdr:rowOff>153558</xdr:rowOff>
    </xdr:to>
    <xdr:sp macro="" textlink="">
      <xdr:nvSpPr>
        <xdr:cNvPr id="540" name="フローチャート: 判断 539">
          <a:extLst>
            <a:ext uri="{FF2B5EF4-FFF2-40B4-BE49-F238E27FC236}">
              <a16:creationId xmlns:a16="http://schemas.microsoft.com/office/drawing/2014/main" id="{00000000-0008-0000-0600-00001C020000}"/>
            </a:ext>
          </a:extLst>
        </xdr:cNvPr>
        <xdr:cNvSpPr/>
      </xdr:nvSpPr>
      <xdr:spPr>
        <a:xfrm>
          <a:off x="12763500" y="639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170085</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579428" y="6170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19588</xdr:rowOff>
    </xdr:from>
    <xdr:to>
      <xdr:col>85</xdr:col>
      <xdr:colOff>177800</xdr:colOff>
      <xdr:row>37</xdr:row>
      <xdr:rowOff>121188</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6268700" y="6363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42465</xdr:rowOff>
    </xdr:from>
    <xdr:ext cx="469744" cy="259045"/>
    <xdr:sp macro="" textlink="">
      <xdr:nvSpPr>
        <xdr:cNvPr id="548" name="災害復旧事業費該当値テキスト">
          <a:extLst>
            <a:ext uri="{FF2B5EF4-FFF2-40B4-BE49-F238E27FC236}">
              <a16:creationId xmlns:a16="http://schemas.microsoft.com/office/drawing/2014/main" id="{00000000-0008-0000-0600-000024020000}"/>
            </a:ext>
          </a:extLst>
        </xdr:cNvPr>
        <xdr:cNvSpPr txBox="1"/>
      </xdr:nvSpPr>
      <xdr:spPr>
        <a:xfrm>
          <a:off x="16370300" y="6214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55250</xdr:rowOff>
    </xdr:from>
    <xdr:to>
      <xdr:col>81</xdr:col>
      <xdr:colOff>101600</xdr:colOff>
      <xdr:row>36</xdr:row>
      <xdr:rowOff>156850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5430500" y="622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1927</xdr:rowOff>
    </xdr:from>
    <xdr:ext cx="469744"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5246428" y="600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141981</xdr:rowOff>
    </xdr:from>
    <xdr:to>
      <xdr:col>76</xdr:col>
      <xdr:colOff>165100</xdr:colOff>
      <xdr:row>34</xdr:row>
      <xdr:rowOff>72131</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4541500" y="579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88658</xdr:rowOff>
    </xdr:from>
    <xdr:ext cx="534377"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4325111" y="557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150805</xdr:rowOff>
    </xdr:from>
    <xdr:to>
      <xdr:col>72</xdr:col>
      <xdr:colOff>38100</xdr:colOff>
      <xdr:row>34</xdr:row>
      <xdr:rowOff>80955</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3652500" y="580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97482</xdr:rowOff>
    </xdr:from>
    <xdr:ext cx="534377"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3436111" y="5583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51867</xdr:rowOff>
    </xdr:from>
    <xdr:to>
      <xdr:col>67</xdr:col>
      <xdr:colOff>101600</xdr:colOff>
      <xdr:row>38</xdr:row>
      <xdr:rowOff>153467</xdr:rowOff>
    </xdr:to>
    <xdr:sp macro="" textlink="">
      <xdr:nvSpPr>
        <xdr:cNvPr id="555" name="楕円 554">
          <a:extLst>
            <a:ext uri="{FF2B5EF4-FFF2-40B4-BE49-F238E27FC236}">
              <a16:creationId xmlns:a16="http://schemas.microsoft.com/office/drawing/2014/main" id="{00000000-0008-0000-0600-00002B020000}"/>
            </a:ext>
          </a:extLst>
        </xdr:cNvPr>
        <xdr:cNvSpPr/>
      </xdr:nvSpPr>
      <xdr:spPr>
        <a:xfrm>
          <a:off x="12763500" y="6566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144594</xdr:rowOff>
    </xdr:from>
    <xdr:ext cx="378565"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625017" y="66596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失業対策事業費グラフ枠">
          <a:extLst>
            <a:ext uri="{FF2B5EF4-FFF2-40B4-BE49-F238E27FC236}">
              <a16:creationId xmlns:a16="http://schemas.microsoft.com/office/drawing/2014/main" id="{00000000-0008-0000-06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3" name="失業対策事業費最小値テキスト">
          <a:extLst>
            <a:ext uri="{FF2B5EF4-FFF2-40B4-BE49-F238E27FC236}">
              <a16:creationId xmlns:a16="http://schemas.microsoft.com/office/drawing/2014/main" id="{00000000-0008-0000-0600-00003D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5" name="失業対策事業費最大値テキスト">
          <a:extLst>
            <a:ext uri="{FF2B5EF4-FFF2-40B4-BE49-F238E27FC236}">
              <a16:creationId xmlns:a16="http://schemas.microsoft.com/office/drawing/2014/main" id="{00000000-0008-0000-0600-00003F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8" name="失業対策事業費平均値テキスト">
          <a:extLst>
            <a:ext uri="{FF2B5EF4-FFF2-40B4-BE49-F238E27FC236}">
              <a16:creationId xmlns:a16="http://schemas.microsoft.com/office/drawing/2014/main" id="{00000000-0008-0000-0600-000042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6" name="直線コネクタ 585">
          <a:extLst>
            <a:ext uri="{FF2B5EF4-FFF2-40B4-BE49-F238E27FC236}">
              <a16:creationId xmlns:a16="http://schemas.microsoft.com/office/drawing/2014/main" id="{00000000-0008-0000-0600-00004A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フローチャート: 判断 588">
          <a:extLst>
            <a:ext uri="{FF2B5EF4-FFF2-40B4-BE49-F238E27FC236}">
              <a16:creationId xmlns:a16="http://schemas.microsoft.com/office/drawing/2014/main" id="{00000000-0008-0000-0600-00004D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7" name="失業対策事業費該当値テキスト">
          <a:extLst>
            <a:ext uri="{FF2B5EF4-FFF2-40B4-BE49-F238E27FC236}">
              <a16:creationId xmlns:a16="http://schemas.microsoft.com/office/drawing/2014/main" id="{00000000-0008-0000-0600-000055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4" name="楕円 603">
          <a:extLst>
            <a:ext uri="{FF2B5EF4-FFF2-40B4-BE49-F238E27FC236}">
              <a16:creationId xmlns:a16="http://schemas.microsoft.com/office/drawing/2014/main" id="{00000000-0008-0000-0600-00005C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54627</xdr:rowOff>
    </xdr:from>
    <xdr:ext cx="59541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850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68</xdr:row>
      <xdr:rowOff>168927</xdr:rowOff>
    </xdr:from>
    <xdr:ext cx="595419"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公債費グラフ枠">
          <a:extLst>
            <a:ext uri="{FF2B5EF4-FFF2-40B4-BE49-F238E27FC236}">
              <a16:creationId xmlns:a16="http://schemas.microsoft.com/office/drawing/2014/main" id="{00000000-0008-0000-06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99123</xdr:rowOff>
    </xdr:from>
    <xdr:to>
      <xdr:col>85</xdr:col>
      <xdr:colOff>126364</xdr:colOff>
      <xdr:row>78</xdr:row>
      <xdr:rowOff>135714</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6317595" y="12100623"/>
          <a:ext cx="1269" cy="1408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139541</xdr:rowOff>
    </xdr:from>
    <xdr:ext cx="534377" cy="259045"/>
    <xdr:sp macro="" textlink="">
      <xdr:nvSpPr>
        <xdr:cNvPr id="635" name="公債費最小値テキスト">
          <a:extLst>
            <a:ext uri="{FF2B5EF4-FFF2-40B4-BE49-F238E27FC236}">
              <a16:creationId xmlns:a16="http://schemas.microsoft.com/office/drawing/2014/main" id="{00000000-0008-0000-0600-00007B020000}"/>
            </a:ext>
          </a:extLst>
        </xdr:cNvPr>
        <xdr:cNvSpPr txBox="1"/>
      </xdr:nvSpPr>
      <xdr:spPr>
        <a:xfrm>
          <a:off x="16370300" y="1351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135714</xdr:rowOff>
    </xdr:from>
    <xdr:to>
      <xdr:col>86</xdr:col>
      <xdr:colOff>25400</xdr:colOff>
      <xdr:row>78</xdr:row>
      <xdr:rowOff>135714</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6230600" y="1350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45800</xdr:rowOff>
    </xdr:from>
    <xdr:ext cx="599010" cy="259045"/>
    <xdr:sp macro="" textlink="">
      <xdr:nvSpPr>
        <xdr:cNvPr id="637" name="公債費最大値テキスト">
          <a:extLst>
            <a:ext uri="{FF2B5EF4-FFF2-40B4-BE49-F238E27FC236}">
              <a16:creationId xmlns:a16="http://schemas.microsoft.com/office/drawing/2014/main" id="{00000000-0008-0000-0600-00007D020000}"/>
            </a:ext>
          </a:extLst>
        </xdr:cNvPr>
        <xdr:cNvSpPr txBox="1"/>
      </xdr:nvSpPr>
      <xdr:spPr>
        <a:xfrm>
          <a:off x="16370300" y="11875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99123</xdr:rowOff>
    </xdr:from>
    <xdr:to>
      <xdr:col>86</xdr:col>
      <xdr:colOff>25400</xdr:colOff>
      <xdr:row>70</xdr:row>
      <xdr:rowOff>99123</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6230600" y="12100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52918</xdr:rowOff>
    </xdr:from>
    <xdr:to>
      <xdr:col>85</xdr:col>
      <xdr:colOff>127000</xdr:colOff>
      <xdr:row>77</xdr:row>
      <xdr:rowOff>88136</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5481300" y="13254568"/>
          <a:ext cx="838200" cy="35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94018</xdr:rowOff>
    </xdr:from>
    <xdr:ext cx="534377" cy="259045"/>
    <xdr:sp macro="" textlink="">
      <xdr:nvSpPr>
        <xdr:cNvPr id="640" name="公債費平均値テキスト">
          <a:extLst>
            <a:ext uri="{FF2B5EF4-FFF2-40B4-BE49-F238E27FC236}">
              <a16:creationId xmlns:a16="http://schemas.microsoft.com/office/drawing/2014/main" id="{00000000-0008-0000-0600-000080020000}"/>
            </a:ext>
          </a:extLst>
        </xdr:cNvPr>
        <xdr:cNvSpPr txBox="1"/>
      </xdr:nvSpPr>
      <xdr:spPr>
        <a:xfrm>
          <a:off x="16370300" y="12781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71141</xdr:rowOff>
    </xdr:from>
    <xdr:to>
      <xdr:col>85</xdr:col>
      <xdr:colOff>177800</xdr:colOff>
      <xdr:row>76</xdr:row>
      <xdr:rowOff>1290</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6268700" y="129298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62477</xdr:rowOff>
    </xdr:from>
    <xdr:to>
      <xdr:col>81</xdr:col>
      <xdr:colOff>50800</xdr:colOff>
      <xdr:row>77</xdr:row>
      <xdr:rowOff>88136</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a:off x="14592300" y="13264127"/>
          <a:ext cx="889000" cy="2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105231</xdr:rowOff>
    </xdr:from>
    <xdr:to>
      <xdr:col>81</xdr:col>
      <xdr:colOff>101600</xdr:colOff>
      <xdr:row>77</xdr:row>
      <xdr:rowOff>35381</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5430500" y="1313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51908</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291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46346</xdr:rowOff>
    </xdr:from>
    <xdr:to>
      <xdr:col>76</xdr:col>
      <xdr:colOff>114300</xdr:colOff>
      <xdr:row>77</xdr:row>
      <xdr:rowOff>62477</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a:off x="13703300" y="13247996"/>
          <a:ext cx="889000" cy="16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153136</xdr:rowOff>
    </xdr:from>
    <xdr:to>
      <xdr:col>76</xdr:col>
      <xdr:colOff>165100</xdr:colOff>
      <xdr:row>77</xdr:row>
      <xdr:rowOff>83286</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4541500" y="131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99813</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2958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46346</xdr:rowOff>
    </xdr:from>
    <xdr:to>
      <xdr:col>71</xdr:col>
      <xdr:colOff>177800</xdr:colOff>
      <xdr:row>77</xdr:row>
      <xdr:rowOff>67934</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flipV="1">
          <a:off x="12814300" y="13247996"/>
          <a:ext cx="889000" cy="21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169467</xdr:rowOff>
    </xdr:from>
    <xdr:to>
      <xdr:col>72</xdr:col>
      <xdr:colOff>38100</xdr:colOff>
      <xdr:row>77</xdr:row>
      <xdr:rowOff>99617</xdr:rowOff>
    </xdr:to>
    <xdr:sp macro="" textlink="">
      <xdr:nvSpPr>
        <xdr:cNvPr id="649" name="フローチャート: 判断 648">
          <a:extLst>
            <a:ext uri="{FF2B5EF4-FFF2-40B4-BE49-F238E27FC236}">
              <a16:creationId xmlns:a16="http://schemas.microsoft.com/office/drawing/2014/main" id="{00000000-0008-0000-0600-000089020000}"/>
            </a:ext>
          </a:extLst>
        </xdr:cNvPr>
        <xdr:cNvSpPr/>
      </xdr:nvSpPr>
      <xdr:spPr>
        <a:xfrm>
          <a:off x="13652500" y="1319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90744</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436111" y="1329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161452</xdr:rowOff>
    </xdr:from>
    <xdr:to>
      <xdr:col>67</xdr:col>
      <xdr:colOff>101600</xdr:colOff>
      <xdr:row>77</xdr:row>
      <xdr:rowOff>91602</xdr:rowOff>
    </xdr:to>
    <xdr:sp macro="" textlink="">
      <xdr:nvSpPr>
        <xdr:cNvPr id="651" name="フローチャート: 判断 650">
          <a:extLst>
            <a:ext uri="{FF2B5EF4-FFF2-40B4-BE49-F238E27FC236}">
              <a16:creationId xmlns:a16="http://schemas.microsoft.com/office/drawing/2014/main" id="{00000000-0008-0000-0600-00008B020000}"/>
            </a:ext>
          </a:extLst>
        </xdr:cNvPr>
        <xdr:cNvSpPr/>
      </xdr:nvSpPr>
      <xdr:spPr>
        <a:xfrm>
          <a:off x="12763500" y="131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108129</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547111" y="1296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2118</xdr:rowOff>
    </xdr:from>
    <xdr:to>
      <xdr:col>85</xdr:col>
      <xdr:colOff>177800</xdr:colOff>
      <xdr:row>77</xdr:row>
      <xdr:rowOff>103718</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6268700" y="1320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151995</xdr:rowOff>
    </xdr:from>
    <xdr:ext cx="534377" cy="259045"/>
    <xdr:sp macro="" textlink="">
      <xdr:nvSpPr>
        <xdr:cNvPr id="659" name="公債費該当値テキスト">
          <a:extLst>
            <a:ext uri="{FF2B5EF4-FFF2-40B4-BE49-F238E27FC236}">
              <a16:creationId xmlns:a16="http://schemas.microsoft.com/office/drawing/2014/main" id="{00000000-0008-0000-0600-000093020000}"/>
            </a:ext>
          </a:extLst>
        </xdr:cNvPr>
        <xdr:cNvSpPr txBox="1"/>
      </xdr:nvSpPr>
      <xdr:spPr>
        <a:xfrm>
          <a:off x="16370300" y="1318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37336</xdr:rowOff>
    </xdr:from>
    <xdr:to>
      <xdr:col>81</xdr:col>
      <xdr:colOff>101600</xdr:colOff>
      <xdr:row>77</xdr:row>
      <xdr:rowOff>138936</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5430500" y="1323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130063</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5214111" y="1333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11677</xdr:rowOff>
    </xdr:from>
    <xdr:to>
      <xdr:col>76</xdr:col>
      <xdr:colOff>165100</xdr:colOff>
      <xdr:row>77</xdr:row>
      <xdr:rowOff>113277</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4541500" y="1321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104404</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4325111" y="13306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166996</xdr:rowOff>
    </xdr:from>
    <xdr:to>
      <xdr:col>72</xdr:col>
      <xdr:colOff>38100</xdr:colOff>
      <xdr:row>77</xdr:row>
      <xdr:rowOff>97146</xdr:rowOff>
    </xdr:to>
    <xdr:sp macro="" textlink="">
      <xdr:nvSpPr>
        <xdr:cNvPr id="664" name="楕円 663">
          <a:extLst>
            <a:ext uri="{FF2B5EF4-FFF2-40B4-BE49-F238E27FC236}">
              <a16:creationId xmlns:a16="http://schemas.microsoft.com/office/drawing/2014/main" id="{00000000-0008-0000-0600-000098020000}"/>
            </a:ext>
          </a:extLst>
        </xdr:cNvPr>
        <xdr:cNvSpPr/>
      </xdr:nvSpPr>
      <xdr:spPr>
        <a:xfrm>
          <a:off x="13652500" y="1319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113673</xdr:rowOff>
    </xdr:from>
    <xdr:ext cx="534377"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3436111" y="1297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17134</xdr:rowOff>
    </xdr:from>
    <xdr:to>
      <xdr:col>67</xdr:col>
      <xdr:colOff>101600</xdr:colOff>
      <xdr:row>77</xdr:row>
      <xdr:rowOff>118734</xdr:rowOff>
    </xdr:to>
    <xdr:sp macro="" textlink="">
      <xdr:nvSpPr>
        <xdr:cNvPr id="666" name="楕円 665">
          <a:extLst>
            <a:ext uri="{FF2B5EF4-FFF2-40B4-BE49-F238E27FC236}">
              <a16:creationId xmlns:a16="http://schemas.microsoft.com/office/drawing/2014/main" id="{00000000-0008-0000-0600-00009A020000}"/>
            </a:ext>
          </a:extLst>
        </xdr:cNvPr>
        <xdr:cNvSpPr/>
      </xdr:nvSpPr>
      <xdr:spPr>
        <a:xfrm>
          <a:off x="12763500" y="13218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109861</xdr:rowOff>
    </xdr:from>
    <xdr:ext cx="534377"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547111" y="13311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6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積立金グラフ枠">
          <a:extLst>
            <a:ext uri="{FF2B5EF4-FFF2-40B4-BE49-F238E27FC236}">
              <a16:creationId xmlns:a16="http://schemas.microsoft.com/office/drawing/2014/main" id="{00000000-0008-0000-0600-0000B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136931</xdr:rowOff>
    </xdr:from>
    <xdr:to>
      <xdr:col>85</xdr:col>
      <xdr:colOff>126364</xdr:colOff>
      <xdr:row>98</xdr:row>
      <xdr:rowOff>95390</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6317595" y="15567431"/>
          <a:ext cx="1269" cy="133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99217</xdr:rowOff>
    </xdr:from>
    <xdr:ext cx="469744" cy="259045"/>
    <xdr:sp macro="" textlink="">
      <xdr:nvSpPr>
        <xdr:cNvPr id="692" name="積立金最小値テキスト">
          <a:extLst>
            <a:ext uri="{FF2B5EF4-FFF2-40B4-BE49-F238E27FC236}">
              <a16:creationId xmlns:a16="http://schemas.microsoft.com/office/drawing/2014/main" id="{00000000-0008-0000-0600-0000B4020000}"/>
            </a:ext>
          </a:extLst>
        </xdr:cNvPr>
        <xdr:cNvSpPr txBox="1"/>
      </xdr:nvSpPr>
      <xdr:spPr>
        <a:xfrm>
          <a:off x="16370300" y="16901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95390</xdr:rowOff>
    </xdr:from>
    <xdr:to>
      <xdr:col>86</xdr:col>
      <xdr:colOff>25400</xdr:colOff>
      <xdr:row>98</xdr:row>
      <xdr:rowOff>95390</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6230600" y="16897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83608</xdr:rowOff>
    </xdr:from>
    <xdr:ext cx="599010" cy="259045"/>
    <xdr:sp macro="" textlink="">
      <xdr:nvSpPr>
        <xdr:cNvPr id="694" name="積立金最大値テキスト">
          <a:extLst>
            <a:ext uri="{FF2B5EF4-FFF2-40B4-BE49-F238E27FC236}">
              <a16:creationId xmlns:a16="http://schemas.microsoft.com/office/drawing/2014/main" id="{00000000-0008-0000-0600-0000B6020000}"/>
            </a:ext>
          </a:extLst>
        </xdr:cNvPr>
        <xdr:cNvSpPr txBox="1"/>
      </xdr:nvSpPr>
      <xdr:spPr>
        <a:xfrm>
          <a:off x="16370300" y="15342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136931</xdr:rowOff>
    </xdr:from>
    <xdr:to>
      <xdr:col>86</xdr:col>
      <xdr:colOff>25400</xdr:colOff>
      <xdr:row>90</xdr:row>
      <xdr:rowOff>136931</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6230600" y="15567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95390</xdr:rowOff>
    </xdr:from>
    <xdr:to>
      <xdr:col>85</xdr:col>
      <xdr:colOff>127000</xdr:colOff>
      <xdr:row>98</xdr:row>
      <xdr:rowOff>107938</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5481300" y="16897490"/>
          <a:ext cx="838200" cy="1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147299</xdr:rowOff>
    </xdr:from>
    <xdr:ext cx="534377" cy="259045"/>
    <xdr:sp macro="" textlink="">
      <xdr:nvSpPr>
        <xdr:cNvPr id="697" name="積立金平均値テキスト">
          <a:extLst>
            <a:ext uri="{FF2B5EF4-FFF2-40B4-BE49-F238E27FC236}">
              <a16:creationId xmlns:a16="http://schemas.microsoft.com/office/drawing/2014/main" id="{00000000-0008-0000-0600-0000B9020000}"/>
            </a:ext>
          </a:extLst>
        </xdr:cNvPr>
        <xdr:cNvSpPr txBox="1"/>
      </xdr:nvSpPr>
      <xdr:spPr>
        <a:xfrm>
          <a:off x="16370300" y="162635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124422</xdr:rowOff>
    </xdr:from>
    <xdr:to>
      <xdr:col>85</xdr:col>
      <xdr:colOff>177800</xdr:colOff>
      <xdr:row>96</xdr:row>
      <xdr:rowOff>54572</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6268700" y="1641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107938</xdr:rowOff>
    </xdr:from>
    <xdr:to>
      <xdr:col>81</xdr:col>
      <xdr:colOff>50800</xdr:colOff>
      <xdr:row>98</xdr:row>
      <xdr:rowOff>160362</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flipV="1">
          <a:off x="14592300" y="16910038"/>
          <a:ext cx="889000" cy="52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66370</xdr:rowOff>
    </xdr:from>
    <xdr:to>
      <xdr:col>81</xdr:col>
      <xdr:colOff>101600</xdr:colOff>
      <xdr:row>97</xdr:row>
      <xdr:rowOff>167970</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5430500" y="1669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13047</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14111" y="1647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160362</xdr:rowOff>
    </xdr:from>
    <xdr:to>
      <xdr:col>76</xdr:col>
      <xdr:colOff>114300</xdr:colOff>
      <xdr:row>99</xdr:row>
      <xdr:rowOff>952</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flipV="1">
          <a:off x="13703300" y="16962462"/>
          <a:ext cx="889000" cy="12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141579</xdr:rowOff>
    </xdr:from>
    <xdr:to>
      <xdr:col>76</xdr:col>
      <xdr:colOff>165100</xdr:colOff>
      <xdr:row>98</xdr:row>
      <xdr:rowOff>71729</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4541500" y="1677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88256</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25111" y="1654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143090</xdr:rowOff>
    </xdr:from>
    <xdr:to>
      <xdr:col>71</xdr:col>
      <xdr:colOff>177800</xdr:colOff>
      <xdr:row>99</xdr:row>
      <xdr:rowOff>952</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2814300" y="16945190"/>
          <a:ext cx="889000" cy="29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169635</xdr:rowOff>
    </xdr:from>
    <xdr:to>
      <xdr:col>72</xdr:col>
      <xdr:colOff>38100</xdr:colOff>
      <xdr:row>98</xdr:row>
      <xdr:rowOff>99785</xdr:rowOff>
    </xdr:to>
    <xdr:sp macro="" textlink="">
      <xdr:nvSpPr>
        <xdr:cNvPr id="706" name="フローチャート: 判断 705">
          <a:extLst>
            <a:ext uri="{FF2B5EF4-FFF2-40B4-BE49-F238E27FC236}">
              <a16:creationId xmlns:a16="http://schemas.microsoft.com/office/drawing/2014/main" id="{00000000-0008-0000-0600-0000C2020000}"/>
            </a:ext>
          </a:extLst>
        </xdr:cNvPr>
        <xdr:cNvSpPr/>
      </xdr:nvSpPr>
      <xdr:spPr>
        <a:xfrm>
          <a:off x="13652500" y="168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116312</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36111" y="1657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164351</xdr:rowOff>
    </xdr:from>
    <xdr:to>
      <xdr:col>67</xdr:col>
      <xdr:colOff>101600</xdr:colOff>
      <xdr:row>98</xdr:row>
      <xdr:rowOff>94501</xdr:rowOff>
    </xdr:to>
    <xdr:sp macro="" textlink="">
      <xdr:nvSpPr>
        <xdr:cNvPr id="708" name="フローチャート: 判断 707">
          <a:extLst>
            <a:ext uri="{FF2B5EF4-FFF2-40B4-BE49-F238E27FC236}">
              <a16:creationId xmlns:a16="http://schemas.microsoft.com/office/drawing/2014/main" id="{00000000-0008-0000-0600-0000C4020000}"/>
            </a:ext>
          </a:extLst>
        </xdr:cNvPr>
        <xdr:cNvSpPr/>
      </xdr:nvSpPr>
      <xdr:spPr>
        <a:xfrm>
          <a:off x="12763500" y="1679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111028</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47111" y="1657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44590</xdr:rowOff>
    </xdr:from>
    <xdr:to>
      <xdr:col>85</xdr:col>
      <xdr:colOff>177800</xdr:colOff>
      <xdr:row>98</xdr:row>
      <xdr:rowOff>146190</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6268700" y="1684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130967</xdr:rowOff>
    </xdr:from>
    <xdr:ext cx="469744" cy="259045"/>
    <xdr:sp macro="" textlink="">
      <xdr:nvSpPr>
        <xdr:cNvPr id="716" name="積立金該当値テキスト">
          <a:extLst>
            <a:ext uri="{FF2B5EF4-FFF2-40B4-BE49-F238E27FC236}">
              <a16:creationId xmlns:a16="http://schemas.microsoft.com/office/drawing/2014/main" id="{00000000-0008-0000-0600-0000CC020000}"/>
            </a:ext>
          </a:extLst>
        </xdr:cNvPr>
        <xdr:cNvSpPr txBox="1"/>
      </xdr:nvSpPr>
      <xdr:spPr>
        <a:xfrm>
          <a:off x="16370300" y="16761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57138</xdr:rowOff>
    </xdr:from>
    <xdr:to>
      <xdr:col>81</xdr:col>
      <xdr:colOff>101600</xdr:colOff>
      <xdr:row>98</xdr:row>
      <xdr:rowOff>158738</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5430500" y="16859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149865</xdr:rowOff>
    </xdr:from>
    <xdr:ext cx="469744"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5246428" y="16951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109562</xdr:rowOff>
    </xdr:from>
    <xdr:to>
      <xdr:col>76</xdr:col>
      <xdr:colOff>165100</xdr:colOff>
      <xdr:row>99</xdr:row>
      <xdr:rowOff>39712</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4541500" y="1691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30839</xdr:rowOff>
    </xdr:from>
    <xdr:ext cx="469744"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4357428" y="17004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121602</xdr:rowOff>
    </xdr:from>
    <xdr:to>
      <xdr:col>72</xdr:col>
      <xdr:colOff>38100</xdr:colOff>
      <xdr:row>99</xdr:row>
      <xdr:rowOff>51752</xdr:rowOff>
    </xdr:to>
    <xdr:sp macro="" textlink="">
      <xdr:nvSpPr>
        <xdr:cNvPr id="721" name="楕円 720">
          <a:extLst>
            <a:ext uri="{FF2B5EF4-FFF2-40B4-BE49-F238E27FC236}">
              <a16:creationId xmlns:a16="http://schemas.microsoft.com/office/drawing/2014/main" id="{00000000-0008-0000-0600-0000D1020000}"/>
            </a:ext>
          </a:extLst>
        </xdr:cNvPr>
        <xdr:cNvSpPr/>
      </xdr:nvSpPr>
      <xdr:spPr>
        <a:xfrm>
          <a:off x="13652500" y="1692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42879</xdr:rowOff>
    </xdr:from>
    <xdr:ext cx="469744"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3468428" y="17016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92290</xdr:rowOff>
    </xdr:from>
    <xdr:to>
      <xdr:col>67</xdr:col>
      <xdr:colOff>101600</xdr:colOff>
      <xdr:row>99</xdr:row>
      <xdr:rowOff>22440</xdr:rowOff>
    </xdr:to>
    <xdr:sp macro="" textlink="">
      <xdr:nvSpPr>
        <xdr:cNvPr id="723" name="楕円 722">
          <a:extLst>
            <a:ext uri="{FF2B5EF4-FFF2-40B4-BE49-F238E27FC236}">
              <a16:creationId xmlns:a16="http://schemas.microsoft.com/office/drawing/2014/main" id="{00000000-0008-0000-0600-0000D3020000}"/>
            </a:ext>
          </a:extLst>
        </xdr:cNvPr>
        <xdr:cNvSpPr/>
      </xdr:nvSpPr>
      <xdr:spPr>
        <a:xfrm>
          <a:off x="12763500" y="1689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13567</xdr:rowOff>
    </xdr:from>
    <xdr:ext cx="469744"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2579428" y="1698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a:extLst>
            <a:ext uri="{FF2B5EF4-FFF2-40B4-BE49-F238E27FC236}">
              <a16:creationId xmlns:a16="http://schemas.microsoft.com/office/drawing/2014/main" id="{00000000-0008-0000-0600-0000D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投資及び出資金グラフ枠">
          <a:extLst>
            <a:ext uri="{FF2B5EF4-FFF2-40B4-BE49-F238E27FC236}">
              <a16:creationId xmlns:a16="http://schemas.microsoft.com/office/drawing/2014/main" id="{00000000-0008-0000-06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16542</xdr:rowOff>
    </xdr:from>
    <xdr:to>
      <xdr:col>116</xdr:col>
      <xdr:colOff>62864</xdr:colOff>
      <xdr:row>38</xdr:row>
      <xdr:rowOff>25400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2159595" y="5331492"/>
          <a:ext cx="1269" cy="1209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45" name="投資及び出資金最小値テキスト">
          <a:extLst>
            <a:ext uri="{FF2B5EF4-FFF2-40B4-BE49-F238E27FC236}">
              <a16:creationId xmlns:a16="http://schemas.microsoft.com/office/drawing/2014/main" id="{00000000-0008-0000-0600-0000E9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134669</xdr:rowOff>
    </xdr:from>
    <xdr:ext cx="534377" cy="259045"/>
    <xdr:sp macro="" textlink="">
      <xdr:nvSpPr>
        <xdr:cNvPr id="747" name="投資及び出資金最大値テキスト">
          <a:extLst>
            <a:ext uri="{FF2B5EF4-FFF2-40B4-BE49-F238E27FC236}">
              <a16:creationId xmlns:a16="http://schemas.microsoft.com/office/drawing/2014/main" id="{00000000-0008-0000-0600-0000EB020000}"/>
            </a:ext>
          </a:extLst>
        </xdr:cNvPr>
        <xdr:cNvSpPr txBox="1"/>
      </xdr:nvSpPr>
      <xdr:spPr>
        <a:xfrm>
          <a:off x="22212300" y="510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16542</xdr:rowOff>
    </xdr:from>
    <xdr:to>
      <xdr:col>116</xdr:col>
      <xdr:colOff>152400</xdr:colOff>
      <xdr:row>31</xdr:row>
      <xdr:rowOff>16542</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2072600" y="533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20771</xdr:rowOff>
    </xdr:from>
    <xdr:to>
      <xdr:col>116</xdr:col>
      <xdr:colOff>63500</xdr:colOff>
      <xdr:row>38</xdr:row>
      <xdr:rowOff>23114</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21323300" y="6535871"/>
          <a:ext cx="838200" cy="2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48741</xdr:rowOff>
    </xdr:from>
    <xdr:ext cx="469744" cy="259045"/>
    <xdr:sp macro="" textlink="">
      <xdr:nvSpPr>
        <xdr:cNvPr id="750" name="投資及び出資金平均値テキスト">
          <a:extLst>
            <a:ext uri="{FF2B5EF4-FFF2-40B4-BE49-F238E27FC236}">
              <a16:creationId xmlns:a16="http://schemas.microsoft.com/office/drawing/2014/main" id="{00000000-0008-0000-0600-0000EE020000}"/>
            </a:ext>
          </a:extLst>
        </xdr:cNvPr>
        <xdr:cNvSpPr txBox="1"/>
      </xdr:nvSpPr>
      <xdr:spPr>
        <a:xfrm>
          <a:off x="22212300" y="6049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25864</xdr:rowOff>
    </xdr:from>
    <xdr:to>
      <xdr:col>116</xdr:col>
      <xdr:colOff>114300</xdr:colOff>
      <xdr:row>36</xdr:row>
      <xdr:rowOff>127464</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2110700" y="6198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23114</xdr:rowOff>
    </xdr:from>
    <xdr:to>
      <xdr:col>111</xdr:col>
      <xdr:colOff>177800</xdr:colOff>
      <xdr:row>38</xdr:row>
      <xdr:rowOff>25343</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flipV="1">
          <a:off x="20434300" y="6538214"/>
          <a:ext cx="889000" cy="2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54896</xdr:rowOff>
    </xdr:from>
    <xdr:to>
      <xdr:col>112</xdr:col>
      <xdr:colOff>38100</xdr:colOff>
      <xdr:row>36</xdr:row>
      <xdr:rowOff>156496</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1272500" y="622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1573</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088428" y="600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25343</xdr:rowOff>
    </xdr:from>
    <xdr:to>
      <xdr:col>107</xdr:col>
      <xdr:colOff>50800</xdr:colOff>
      <xdr:row>38</xdr:row>
      <xdr:rowOff>25343</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9545300" y="65404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67983</xdr:rowOff>
    </xdr:from>
    <xdr:to>
      <xdr:col>107</xdr:col>
      <xdr:colOff>101600</xdr:colOff>
      <xdr:row>36</xdr:row>
      <xdr:rowOff>169583</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20383500" y="624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14660</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199428" y="6015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25057</xdr:rowOff>
    </xdr:from>
    <xdr:to>
      <xdr:col>102</xdr:col>
      <xdr:colOff>114300</xdr:colOff>
      <xdr:row>38</xdr:row>
      <xdr:rowOff>25343</xdr:rowOff>
    </xdr:to>
    <xdr:cxnSp macro="">
      <xdr:nvCxnSpPr>
        <xdr:cNvPr id="758" name="直線コネクタ 757">
          <a:extLst>
            <a:ext uri="{FF2B5EF4-FFF2-40B4-BE49-F238E27FC236}">
              <a16:creationId xmlns:a16="http://schemas.microsoft.com/office/drawing/2014/main" id="{00000000-0008-0000-0600-0000F6020000}"/>
            </a:ext>
          </a:extLst>
        </xdr:cNvPr>
        <xdr:cNvCxnSpPr/>
      </xdr:nvCxnSpPr>
      <xdr:spPr>
        <a:xfrm>
          <a:off x="18656300" y="6540157"/>
          <a:ext cx="889000" cy="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141364</xdr:rowOff>
    </xdr:from>
    <xdr:to>
      <xdr:col>102</xdr:col>
      <xdr:colOff>165100</xdr:colOff>
      <xdr:row>37</xdr:row>
      <xdr:rowOff>71514</xdr:rowOff>
    </xdr:to>
    <xdr:sp macro="" textlink="">
      <xdr:nvSpPr>
        <xdr:cNvPr id="759" name="フローチャート: 判断 758">
          <a:extLst>
            <a:ext uri="{FF2B5EF4-FFF2-40B4-BE49-F238E27FC236}">
              <a16:creationId xmlns:a16="http://schemas.microsoft.com/office/drawing/2014/main" id="{00000000-0008-0000-0600-0000F7020000}"/>
            </a:ext>
          </a:extLst>
        </xdr:cNvPr>
        <xdr:cNvSpPr/>
      </xdr:nvSpPr>
      <xdr:spPr>
        <a:xfrm>
          <a:off x="19494500" y="631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88041</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10428" y="6088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6776</xdr:rowOff>
    </xdr:from>
    <xdr:to>
      <xdr:col>98</xdr:col>
      <xdr:colOff>38100</xdr:colOff>
      <xdr:row>37</xdr:row>
      <xdr:rowOff>108376</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18605500" y="6350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124903</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21428" y="6125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141421</xdr:rowOff>
    </xdr:from>
    <xdr:to>
      <xdr:col>116</xdr:col>
      <xdr:colOff>114300</xdr:colOff>
      <xdr:row>38</xdr:row>
      <xdr:rowOff>71571</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2110700" y="6485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56348</xdr:rowOff>
    </xdr:from>
    <xdr:ext cx="313932" cy="259045"/>
    <xdr:sp macro="" textlink="">
      <xdr:nvSpPr>
        <xdr:cNvPr id="769" name="投資及び出資金該当値テキスト">
          <a:extLst>
            <a:ext uri="{FF2B5EF4-FFF2-40B4-BE49-F238E27FC236}">
              <a16:creationId xmlns:a16="http://schemas.microsoft.com/office/drawing/2014/main" id="{00000000-0008-0000-0600-000001030000}"/>
            </a:ext>
          </a:extLst>
        </xdr:cNvPr>
        <xdr:cNvSpPr txBox="1"/>
      </xdr:nvSpPr>
      <xdr:spPr>
        <a:xfrm>
          <a:off x="22212300" y="6399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143764</xdr:rowOff>
    </xdr:from>
    <xdr:to>
      <xdr:col>112</xdr:col>
      <xdr:colOff>38100</xdr:colOff>
      <xdr:row>38</xdr:row>
      <xdr:rowOff>73914</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1272500" y="648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38</xdr:row>
      <xdr:rowOff>65041</xdr:rowOff>
    </xdr:from>
    <xdr:ext cx="313932"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1166333" y="65801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145993</xdr:rowOff>
    </xdr:from>
    <xdr:to>
      <xdr:col>107</xdr:col>
      <xdr:colOff>101600</xdr:colOff>
      <xdr:row>38</xdr:row>
      <xdr:rowOff>76143</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0383500" y="648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67270</xdr:rowOff>
    </xdr:from>
    <xdr:ext cx="249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20309650" y="65823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145993</xdr:rowOff>
    </xdr:from>
    <xdr:to>
      <xdr:col>102</xdr:col>
      <xdr:colOff>165100</xdr:colOff>
      <xdr:row>38</xdr:row>
      <xdr:rowOff>76143</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19494500" y="648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67270</xdr:rowOff>
    </xdr:from>
    <xdr:ext cx="249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9420650" y="65823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145707</xdr:rowOff>
    </xdr:from>
    <xdr:to>
      <xdr:col>98</xdr:col>
      <xdr:colOff>38100</xdr:colOff>
      <xdr:row>38</xdr:row>
      <xdr:rowOff>75857</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18605500" y="648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66984</xdr:rowOff>
    </xdr:from>
    <xdr:ext cx="249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531650" y="65820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貸付金グラフ枠">
          <a:extLst>
            <a:ext uri="{FF2B5EF4-FFF2-40B4-BE49-F238E27FC236}">
              <a16:creationId xmlns:a16="http://schemas.microsoft.com/office/drawing/2014/main" id="{00000000-0008-0000-06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127081</xdr:rowOff>
    </xdr:from>
    <xdr:to>
      <xdr:col>116</xdr:col>
      <xdr:colOff>62864</xdr:colOff>
      <xdr:row>58</xdr:row>
      <xdr:rowOff>139700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2159595" y="8699581"/>
          <a:ext cx="1269" cy="1384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0" name="貸付金最小値テキスト">
          <a:extLst>
            <a:ext uri="{FF2B5EF4-FFF2-40B4-BE49-F238E27FC236}">
              <a16:creationId xmlns:a16="http://schemas.microsoft.com/office/drawing/2014/main" id="{00000000-0008-0000-0600-000020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73758</xdr:rowOff>
    </xdr:from>
    <xdr:ext cx="534377" cy="259045"/>
    <xdr:sp macro="" textlink="">
      <xdr:nvSpPr>
        <xdr:cNvPr id="802" name="貸付金最大値テキスト">
          <a:extLst>
            <a:ext uri="{FF2B5EF4-FFF2-40B4-BE49-F238E27FC236}">
              <a16:creationId xmlns:a16="http://schemas.microsoft.com/office/drawing/2014/main" id="{00000000-0008-0000-0600-000022030000}"/>
            </a:ext>
          </a:extLst>
        </xdr:cNvPr>
        <xdr:cNvSpPr txBox="1"/>
      </xdr:nvSpPr>
      <xdr:spPr>
        <a:xfrm>
          <a:off x="22212300" y="8474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127081</xdr:rowOff>
    </xdr:from>
    <xdr:to>
      <xdr:col>116</xdr:col>
      <xdr:colOff>152400</xdr:colOff>
      <xdr:row>50</xdr:row>
      <xdr:rowOff>127081</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2072600" y="8699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130556</xdr:rowOff>
    </xdr:from>
    <xdr:to>
      <xdr:col>116</xdr:col>
      <xdr:colOff>63500</xdr:colOff>
      <xdr:row>58</xdr:row>
      <xdr:rowOff>46614</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1323300" y="9903206"/>
          <a:ext cx="838200" cy="87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102633</xdr:rowOff>
    </xdr:from>
    <xdr:ext cx="469744" cy="259045"/>
    <xdr:sp macro="" textlink="">
      <xdr:nvSpPr>
        <xdr:cNvPr id="805" name="貸付金平均値テキスト">
          <a:extLst>
            <a:ext uri="{FF2B5EF4-FFF2-40B4-BE49-F238E27FC236}">
              <a16:creationId xmlns:a16="http://schemas.microsoft.com/office/drawing/2014/main" id="{00000000-0008-0000-0600-000025030000}"/>
            </a:ext>
          </a:extLst>
        </xdr:cNvPr>
        <xdr:cNvSpPr txBox="1"/>
      </xdr:nvSpPr>
      <xdr:spPr>
        <a:xfrm>
          <a:off x="22212300" y="95323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79756</xdr:rowOff>
    </xdr:from>
    <xdr:to>
      <xdr:col>116</xdr:col>
      <xdr:colOff>114300</xdr:colOff>
      <xdr:row>57</xdr:row>
      <xdr:rowOff>9906</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2110700" y="9680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130556</xdr:rowOff>
    </xdr:from>
    <xdr:to>
      <xdr:col>111</xdr:col>
      <xdr:colOff>177800</xdr:colOff>
      <xdr:row>57</xdr:row>
      <xdr:rowOff>131928</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20434300" y="9903206"/>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59730</xdr:rowOff>
    </xdr:from>
    <xdr:to>
      <xdr:col>112</xdr:col>
      <xdr:colOff>38100</xdr:colOff>
      <xdr:row>55</xdr:row>
      <xdr:rowOff>161330</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1272500" y="948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6407</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088428" y="92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131928</xdr:rowOff>
    </xdr:from>
    <xdr:to>
      <xdr:col>107</xdr:col>
      <xdr:colOff>50800</xdr:colOff>
      <xdr:row>57</xdr:row>
      <xdr:rowOff>137688</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9545300" y="9904578"/>
          <a:ext cx="889000" cy="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150347</xdr:rowOff>
    </xdr:from>
    <xdr:to>
      <xdr:col>107</xdr:col>
      <xdr:colOff>101600</xdr:colOff>
      <xdr:row>56</xdr:row>
      <xdr:rowOff>80497</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20383500" y="9580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97024</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199428" y="935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103124</xdr:rowOff>
    </xdr:from>
    <xdr:to>
      <xdr:col>102</xdr:col>
      <xdr:colOff>114300</xdr:colOff>
      <xdr:row>57</xdr:row>
      <xdr:rowOff>137688</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18656300" y="9875774"/>
          <a:ext cx="889000" cy="3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146599</xdr:rowOff>
    </xdr:from>
    <xdr:to>
      <xdr:col>102</xdr:col>
      <xdr:colOff>165100</xdr:colOff>
      <xdr:row>56</xdr:row>
      <xdr:rowOff>76749</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9494500" y="957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93276</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9351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99324</xdr:rowOff>
    </xdr:from>
    <xdr:to>
      <xdr:col>98</xdr:col>
      <xdr:colOff>38100</xdr:colOff>
      <xdr:row>56</xdr:row>
      <xdr:rowOff>29474</xdr:rowOff>
    </xdr:to>
    <xdr:sp macro="" textlink="">
      <xdr:nvSpPr>
        <xdr:cNvPr id="816" name="フローチャート: 判断 815">
          <a:extLst>
            <a:ext uri="{FF2B5EF4-FFF2-40B4-BE49-F238E27FC236}">
              <a16:creationId xmlns:a16="http://schemas.microsoft.com/office/drawing/2014/main" id="{00000000-0008-0000-0600-000030030000}"/>
            </a:ext>
          </a:extLst>
        </xdr:cNvPr>
        <xdr:cNvSpPr/>
      </xdr:nvSpPr>
      <xdr:spPr>
        <a:xfrm>
          <a:off x="18605500" y="952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46001</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9304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167264</xdr:rowOff>
    </xdr:from>
    <xdr:to>
      <xdr:col>116</xdr:col>
      <xdr:colOff>114300</xdr:colOff>
      <xdr:row>58</xdr:row>
      <xdr:rowOff>97414</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2110700" y="993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82191</xdr:rowOff>
    </xdr:from>
    <xdr:ext cx="469744" cy="259045"/>
    <xdr:sp macro="" textlink="">
      <xdr:nvSpPr>
        <xdr:cNvPr id="824" name="貸付金該当値テキスト">
          <a:extLst>
            <a:ext uri="{FF2B5EF4-FFF2-40B4-BE49-F238E27FC236}">
              <a16:creationId xmlns:a16="http://schemas.microsoft.com/office/drawing/2014/main" id="{00000000-0008-0000-0600-000038030000}"/>
            </a:ext>
          </a:extLst>
        </xdr:cNvPr>
        <xdr:cNvSpPr txBox="1"/>
      </xdr:nvSpPr>
      <xdr:spPr>
        <a:xfrm>
          <a:off x="22212300" y="9854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79756</xdr:rowOff>
    </xdr:from>
    <xdr:to>
      <xdr:col>112</xdr:col>
      <xdr:colOff>38100</xdr:colOff>
      <xdr:row>58</xdr:row>
      <xdr:rowOff>9906</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1272500" y="985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1033</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1088428" y="994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81128</xdr:rowOff>
    </xdr:from>
    <xdr:to>
      <xdr:col>107</xdr:col>
      <xdr:colOff>101600</xdr:colOff>
      <xdr:row>58</xdr:row>
      <xdr:rowOff>11278</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0383500" y="9853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2405</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20199428" y="9946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86888</xdr:rowOff>
    </xdr:from>
    <xdr:to>
      <xdr:col>102</xdr:col>
      <xdr:colOff>165100</xdr:colOff>
      <xdr:row>58</xdr:row>
      <xdr:rowOff>17038</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9494500" y="985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8165</xdr:rowOff>
    </xdr:from>
    <xdr:ext cx="469744"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9310428" y="9952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52324</xdr:rowOff>
    </xdr:from>
    <xdr:to>
      <xdr:col>98</xdr:col>
      <xdr:colOff>38100</xdr:colOff>
      <xdr:row>57</xdr:row>
      <xdr:rowOff>153924</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18605500" y="9824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145051</xdr:rowOff>
    </xdr:from>
    <xdr:ext cx="469744"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421428" y="9917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6" name="繰出金グラフ枠">
          <a:extLst>
            <a:ext uri="{FF2B5EF4-FFF2-40B4-BE49-F238E27FC236}">
              <a16:creationId xmlns:a16="http://schemas.microsoft.com/office/drawing/2014/main" id="{00000000-0008-0000-0600-00005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82512</xdr:rowOff>
    </xdr:from>
    <xdr:to>
      <xdr:col>116</xdr:col>
      <xdr:colOff>62864</xdr:colOff>
      <xdr:row>78</xdr:row>
      <xdr:rowOff>143453</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2159595" y="12426912"/>
          <a:ext cx="1269" cy="1089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147280</xdr:rowOff>
    </xdr:from>
    <xdr:ext cx="534377" cy="259045"/>
    <xdr:sp macro="" textlink="">
      <xdr:nvSpPr>
        <xdr:cNvPr id="858" name="繰出金最小値テキスト">
          <a:extLst>
            <a:ext uri="{FF2B5EF4-FFF2-40B4-BE49-F238E27FC236}">
              <a16:creationId xmlns:a16="http://schemas.microsoft.com/office/drawing/2014/main" id="{00000000-0008-0000-0600-00005A030000}"/>
            </a:ext>
          </a:extLst>
        </xdr:cNvPr>
        <xdr:cNvSpPr txBox="1"/>
      </xdr:nvSpPr>
      <xdr:spPr>
        <a:xfrm>
          <a:off x="22212300" y="13520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143453</xdr:rowOff>
    </xdr:from>
    <xdr:to>
      <xdr:col>116</xdr:col>
      <xdr:colOff>152400</xdr:colOff>
      <xdr:row>78</xdr:row>
      <xdr:rowOff>143453</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3516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29189</xdr:rowOff>
    </xdr:from>
    <xdr:ext cx="534377" cy="259045"/>
    <xdr:sp macro="" textlink="">
      <xdr:nvSpPr>
        <xdr:cNvPr id="860" name="繰出金最大値テキスト">
          <a:extLst>
            <a:ext uri="{FF2B5EF4-FFF2-40B4-BE49-F238E27FC236}">
              <a16:creationId xmlns:a16="http://schemas.microsoft.com/office/drawing/2014/main" id="{00000000-0008-0000-0600-00005C030000}"/>
            </a:ext>
          </a:extLst>
        </xdr:cNvPr>
        <xdr:cNvSpPr txBox="1"/>
      </xdr:nvSpPr>
      <xdr:spPr>
        <a:xfrm>
          <a:off x="22212300" y="12202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82512</xdr:rowOff>
    </xdr:from>
    <xdr:to>
      <xdr:col>116</xdr:col>
      <xdr:colOff>152400</xdr:colOff>
      <xdr:row>72</xdr:row>
      <xdr:rowOff>82512</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2072600" y="12426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78092</xdr:rowOff>
    </xdr:from>
    <xdr:to>
      <xdr:col>116</xdr:col>
      <xdr:colOff>63500</xdr:colOff>
      <xdr:row>74</xdr:row>
      <xdr:rowOff>163760</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21323300" y="12765392"/>
          <a:ext cx="838200" cy="85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120533</xdr:rowOff>
    </xdr:from>
    <xdr:ext cx="534377" cy="259045"/>
    <xdr:sp macro="" textlink="">
      <xdr:nvSpPr>
        <xdr:cNvPr id="863" name="繰出金平均値テキスト">
          <a:extLst>
            <a:ext uri="{FF2B5EF4-FFF2-40B4-BE49-F238E27FC236}">
              <a16:creationId xmlns:a16="http://schemas.microsoft.com/office/drawing/2014/main" id="{00000000-0008-0000-0600-00005F030000}"/>
            </a:ext>
          </a:extLst>
        </xdr:cNvPr>
        <xdr:cNvSpPr txBox="1"/>
      </xdr:nvSpPr>
      <xdr:spPr>
        <a:xfrm>
          <a:off x="22212300" y="12979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142107</xdr:rowOff>
    </xdr:from>
    <xdr:to>
      <xdr:col>116</xdr:col>
      <xdr:colOff>114300</xdr:colOff>
      <xdr:row>76</xdr:row>
      <xdr:rowOff>72256</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2110700" y="130008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30600</xdr:rowOff>
    </xdr:from>
    <xdr:to>
      <xdr:col>111</xdr:col>
      <xdr:colOff>177800</xdr:colOff>
      <xdr:row>74</xdr:row>
      <xdr:rowOff>78092</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20434300" y="12375000"/>
          <a:ext cx="889000" cy="390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60458</xdr:rowOff>
    </xdr:from>
    <xdr:to>
      <xdr:col>112</xdr:col>
      <xdr:colOff>38100</xdr:colOff>
      <xdr:row>76</xdr:row>
      <xdr:rowOff>162058</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12725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153185</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318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63367</xdr:rowOff>
    </xdr:from>
    <xdr:to>
      <xdr:col>107</xdr:col>
      <xdr:colOff>50800</xdr:colOff>
      <xdr:row>72</xdr:row>
      <xdr:rowOff>30600</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19545300" y="12236317"/>
          <a:ext cx="889000" cy="138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134086</xdr:rowOff>
    </xdr:from>
    <xdr:to>
      <xdr:col>107</xdr:col>
      <xdr:colOff>101600</xdr:colOff>
      <xdr:row>76</xdr:row>
      <xdr:rowOff>64236</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20383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55363</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3085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63367</xdr:rowOff>
    </xdr:from>
    <xdr:to>
      <xdr:col>102</xdr:col>
      <xdr:colOff>114300</xdr:colOff>
      <xdr:row>72</xdr:row>
      <xdr:rowOff>64376</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flipV="1">
          <a:off x="18656300" y="12236317"/>
          <a:ext cx="889000" cy="172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110827</xdr:rowOff>
    </xdr:from>
    <xdr:to>
      <xdr:col>102</xdr:col>
      <xdr:colOff>165100</xdr:colOff>
      <xdr:row>76</xdr:row>
      <xdr:rowOff>40977</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9494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32103</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278111" y="1306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66383</xdr:rowOff>
    </xdr:from>
    <xdr:to>
      <xdr:col>98</xdr:col>
      <xdr:colOff>38100</xdr:colOff>
      <xdr:row>75</xdr:row>
      <xdr:rowOff>167984</xdr:rowOff>
    </xdr:to>
    <xdr:sp macro="" textlink="">
      <xdr:nvSpPr>
        <xdr:cNvPr id="874" name="フローチャート: 判断 873">
          <a:extLst>
            <a:ext uri="{FF2B5EF4-FFF2-40B4-BE49-F238E27FC236}">
              <a16:creationId xmlns:a16="http://schemas.microsoft.com/office/drawing/2014/main" id="{00000000-0008-0000-0600-00006A030000}"/>
            </a:ext>
          </a:extLst>
        </xdr:cNvPr>
        <xdr:cNvSpPr/>
      </xdr:nvSpPr>
      <xdr:spPr>
        <a:xfrm>
          <a:off x="18605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159111</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389111" y="1301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112960</xdr:rowOff>
    </xdr:from>
    <xdr:to>
      <xdr:col>116</xdr:col>
      <xdr:colOff>114300</xdr:colOff>
      <xdr:row>75</xdr:row>
      <xdr:rowOff>43110</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2110700" y="128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135837</xdr:rowOff>
    </xdr:from>
    <xdr:ext cx="534377" cy="259045"/>
    <xdr:sp macro="" textlink="">
      <xdr:nvSpPr>
        <xdr:cNvPr id="882" name="繰出金該当値テキスト">
          <a:extLst>
            <a:ext uri="{FF2B5EF4-FFF2-40B4-BE49-F238E27FC236}">
              <a16:creationId xmlns:a16="http://schemas.microsoft.com/office/drawing/2014/main" id="{00000000-0008-0000-0600-000072030000}"/>
            </a:ext>
          </a:extLst>
        </xdr:cNvPr>
        <xdr:cNvSpPr txBox="1"/>
      </xdr:nvSpPr>
      <xdr:spPr>
        <a:xfrm>
          <a:off x="22212300" y="1265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27292</xdr:rowOff>
    </xdr:from>
    <xdr:to>
      <xdr:col>112</xdr:col>
      <xdr:colOff>38100</xdr:colOff>
      <xdr:row>74</xdr:row>
      <xdr:rowOff>128892</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1272500" y="1271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145419</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1056111" y="1248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151250</xdr:rowOff>
    </xdr:from>
    <xdr:to>
      <xdr:col>107</xdr:col>
      <xdr:colOff>101600</xdr:colOff>
      <xdr:row>72</xdr:row>
      <xdr:rowOff>81400</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0383500" y="123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97927</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0167111" y="1209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12567</xdr:rowOff>
    </xdr:from>
    <xdr:to>
      <xdr:col>102</xdr:col>
      <xdr:colOff>165100</xdr:colOff>
      <xdr:row>71</xdr:row>
      <xdr:rowOff>114167</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9494500" y="1218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69</xdr:row>
      <xdr:rowOff>130694</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9278111" y="1196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13576</xdr:rowOff>
    </xdr:from>
    <xdr:to>
      <xdr:col>98</xdr:col>
      <xdr:colOff>38100</xdr:colOff>
      <xdr:row>72</xdr:row>
      <xdr:rowOff>115176</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18605500" y="1235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131703</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389111" y="1213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90</xdr:row>
      <xdr:rowOff>111777</xdr:rowOff>
    </xdr:from>
    <xdr:ext cx="24878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039214" y="15542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9" name="前年度繰上充用金グラフ枠">
          <a:extLst>
            <a:ext uri="{FF2B5EF4-FFF2-40B4-BE49-F238E27FC236}">
              <a16:creationId xmlns:a16="http://schemas.microsoft.com/office/drawing/2014/main" id="{00000000-0008-0000-0600-00008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25400</xdr:rowOff>
    </xdr:from>
    <xdr:to>
      <xdr:col>116</xdr:col>
      <xdr:colOff>62864</xdr:colOff>
      <xdr:row>98</xdr:row>
      <xdr:rowOff>25400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159595" y="16827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11" name="前年度繰上充用金最小値テキスト">
          <a:extLst>
            <a:ext uri="{FF2B5EF4-FFF2-40B4-BE49-F238E27FC236}">
              <a16:creationId xmlns:a16="http://schemas.microsoft.com/office/drawing/2014/main" id="{00000000-0008-0000-0600-00008F030000}"/>
            </a:ext>
          </a:extLst>
        </xdr:cNvPr>
        <xdr:cNvSpPr txBox="1"/>
      </xdr:nvSpPr>
      <xdr:spPr>
        <a:xfrm>
          <a:off x="2221230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67327</xdr:rowOff>
    </xdr:from>
    <xdr:ext cx="249299" cy="259045"/>
    <xdr:sp macro="" textlink="">
      <xdr:nvSpPr>
        <xdr:cNvPr id="913" name="前年度繰上充用金最大値テキスト">
          <a:extLst>
            <a:ext uri="{FF2B5EF4-FFF2-40B4-BE49-F238E27FC236}">
              <a16:creationId xmlns:a16="http://schemas.microsoft.com/office/drawing/2014/main" id="{00000000-0008-0000-0600-000091030000}"/>
            </a:ext>
          </a:extLst>
        </xdr:cNvPr>
        <xdr:cNvSpPr txBox="1"/>
      </xdr:nvSpPr>
      <xdr:spPr>
        <a:xfrm>
          <a:off x="22212300" y="16526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124477</xdr:rowOff>
    </xdr:from>
    <xdr:ext cx="249299" cy="259045"/>
    <xdr:sp macro="" textlink="">
      <xdr:nvSpPr>
        <xdr:cNvPr id="916" name="前年度繰上充用金平均値テキスト">
          <a:extLst>
            <a:ext uri="{FF2B5EF4-FFF2-40B4-BE49-F238E27FC236}">
              <a16:creationId xmlns:a16="http://schemas.microsoft.com/office/drawing/2014/main" id="{00000000-0008-0000-0600-000094030000}"/>
            </a:ext>
          </a:extLst>
        </xdr:cNvPr>
        <xdr:cNvSpPr txBox="1"/>
      </xdr:nvSpPr>
      <xdr:spPr>
        <a:xfrm>
          <a:off x="22212300" y="16755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21107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24" name="直線コネクタ 923">
          <a:extLst>
            <a:ext uri="{FF2B5EF4-FFF2-40B4-BE49-F238E27FC236}">
              <a16:creationId xmlns:a16="http://schemas.microsoft.com/office/drawing/2014/main" id="{00000000-0008-0000-0600-00009C030000}"/>
            </a:ext>
          </a:extLst>
        </xdr:cNvPr>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91</xdr:row>
      <xdr:rowOff>31750</xdr:rowOff>
    </xdr:from>
    <xdr:to>
      <xdr:col>98</xdr:col>
      <xdr:colOff>38100</xdr:colOff>
      <xdr:row>91</xdr:row>
      <xdr:rowOff>133350</xdr:rowOff>
    </xdr:to>
    <xdr:sp macro="" textlink="">
      <xdr:nvSpPr>
        <xdr:cNvPr id="927" name="フローチャート: 判断 926">
          <a:extLst>
            <a:ext uri="{FF2B5EF4-FFF2-40B4-BE49-F238E27FC236}">
              <a16:creationId xmlns:a16="http://schemas.microsoft.com/office/drawing/2014/main" id="{00000000-0008-0000-0600-00009F030000}"/>
            </a:ext>
          </a:extLst>
        </xdr:cNvPr>
        <xdr:cNvSpPr/>
      </xdr:nvSpPr>
      <xdr:spPr>
        <a:xfrm>
          <a:off x="18605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89</xdr:row>
      <xdr:rowOff>149877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10177</xdr:rowOff>
    </xdr:from>
    <xdr:ext cx="249299" cy="259045"/>
    <xdr:sp macro="" textlink="">
      <xdr:nvSpPr>
        <xdr:cNvPr id="935" name="前年度繰上充用金該当値テキスト">
          <a:extLst>
            <a:ext uri="{FF2B5EF4-FFF2-40B4-BE49-F238E27FC236}">
              <a16:creationId xmlns:a16="http://schemas.microsoft.com/office/drawing/2014/main" id="{00000000-0008-0000-0600-0000A7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4" name="正方形/長方形 943">
          <a:extLst>
            <a:ext uri="{FF2B5EF4-FFF2-40B4-BE49-F238E27FC236}">
              <a16:creationId xmlns:a16="http://schemas.microsoft.com/office/drawing/2014/main" id="{00000000-0008-0000-0600-0000B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5" name="正方形/長方形 944">
          <a:extLst>
            <a:ext uri="{FF2B5EF4-FFF2-40B4-BE49-F238E27FC236}">
              <a16:creationId xmlns:a16="http://schemas.microsoft.com/office/drawing/2014/main" id="{00000000-0008-0000-0600-0000B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6" name="テキスト ボックス 945">
          <a:extLst>
            <a:ext uri="{FF2B5EF4-FFF2-40B4-BE49-F238E27FC236}">
              <a16:creationId xmlns:a16="http://schemas.microsoft.com/office/drawing/2014/main" id="{00000000-0008-0000-0600-0000B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歳出決算額は、住民一人当たり６１３千円で、前年度から１１７千円の減額となっている。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類似団体内平均値と比較し、大きく上回るものは補助費等、繰出金である。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補助費等については、前年度からした特別定額給付金の皆減等により減少したものの、西部衛生施設組合や井原地区消防組合に対する負担金が増加し、類似団体内平均値を上回っている。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繰出金については、産業団地開発事業特別会計への繰出金が減少したものの、その他の会計において類似団体内平均値を上回っている。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普通建設事業費については、井原中学校建設事業等の大規模事業が終了したため、類似団体内平均値程度へ減少している。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少子高齢化に伴う扶助費の増加や、新焼却場建設に伴う西部衛生施設組合への負担金の増加も見込まれるため、経費全般について、引き続き、優先順位の見極めと徹底した歳出抑制に努める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岡山県井原市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38,818
38,264
243.54
25,063,283
23,810,024
1,187,399
13,140,736
21,226,783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160084</xdr:rowOff>
    </xdr:from>
    <xdr:to>
      <xdr:col>24</xdr:col>
      <xdr:colOff>62865</xdr:colOff>
      <xdr:row>38</xdr:row>
      <xdr:rowOff>6541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03584"/>
          <a:ext cx="1270" cy="1218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10368</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25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6541</xdr:rowOff>
    </xdr:from>
    <xdr:to>
      <xdr:col>24</xdr:col>
      <xdr:colOff>152400</xdr:colOff>
      <xdr:row>38</xdr:row>
      <xdr:rowOff>6541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21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106761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78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160084</xdr:rowOff>
    </xdr:from>
    <xdr:to>
      <xdr:col>24</xdr:col>
      <xdr:colOff>152400</xdr:colOff>
      <xdr:row>30</xdr:row>
      <xdr:rowOff>160084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03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254</xdr:rowOff>
    </xdr:from>
    <xdr:to>
      <xdr:col>24</xdr:col>
      <xdr:colOff>63500</xdr:colOff>
      <xdr:row>36</xdr:row>
      <xdr:rowOff>34544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17245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146638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759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123761</xdr:rowOff>
    </xdr:from>
    <xdr:to>
      <xdr:col>24</xdr:col>
      <xdr:colOff>114300</xdr:colOff>
      <xdr:row>36</xdr:row>
      <xdr:rowOff>53911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24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135890</xdr:rowOff>
    </xdr:from>
    <xdr:to>
      <xdr:col>19</xdr:col>
      <xdr:colOff>177800</xdr:colOff>
      <xdr:row>36</xdr:row>
      <xdr:rowOff>254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136640"/>
          <a:ext cx="889000" cy="3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25654</xdr:rowOff>
    </xdr:from>
    <xdr:to>
      <xdr:col>20</xdr:col>
      <xdr:colOff>38100</xdr:colOff>
      <xdr:row>36</xdr:row>
      <xdr:rowOff>127254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9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118381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90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135890</xdr:rowOff>
    </xdr:from>
    <xdr:to>
      <xdr:col>15</xdr:col>
      <xdr:colOff>50800</xdr:colOff>
      <xdr:row>35</xdr:row>
      <xdr:rowOff>148272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136640"/>
          <a:ext cx="889000" cy="1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167767</xdr:rowOff>
    </xdr:from>
    <xdr:to>
      <xdr:col>15</xdr:col>
      <xdr:colOff>101600</xdr:colOff>
      <xdr:row>36</xdr:row>
      <xdr:rowOff>97917</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6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89044</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6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148272</xdr:rowOff>
    </xdr:from>
    <xdr:to>
      <xdr:col>10</xdr:col>
      <xdr:colOff>114300</xdr:colOff>
      <xdr:row>35</xdr:row>
      <xdr:rowOff>164465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149022"/>
          <a:ext cx="889000" cy="1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1079</xdr:rowOff>
    </xdr:from>
    <xdr:to>
      <xdr:col>10</xdr:col>
      <xdr:colOff>165100</xdr:colOff>
      <xdr:row>36</xdr:row>
      <xdr:rowOff>102679</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7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93806</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66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165481</xdr:rowOff>
    </xdr:from>
    <xdr:to>
      <xdr:col>6</xdr:col>
      <xdr:colOff>38100</xdr:colOff>
      <xdr:row>36</xdr:row>
      <xdr:rowOff>95631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6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86758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258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155194</xdr:rowOff>
    </xdr:from>
    <xdr:to>
      <xdr:col>24</xdr:col>
      <xdr:colOff>114300</xdr:colOff>
      <xdr:row>36</xdr:row>
      <xdr:rowOff>85344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5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133621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34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120904</xdr:rowOff>
    </xdr:from>
    <xdr:to>
      <xdr:col>20</xdr:col>
      <xdr:colOff>38100</xdr:colOff>
      <xdr:row>36</xdr:row>
      <xdr:rowOff>51054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2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67581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896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85090</xdr:rowOff>
    </xdr:from>
    <xdr:to>
      <xdr:col>15</xdr:col>
      <xdr:colOff>101600</xdr:colOff>
      <xdr:row>36</xdr:row>
      <xdr:rowOff>15240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8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31767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861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97472</xdr:rowOff>
    </xdr:from>
    <xdr:to>
      <xdr:col>10</xdr:col>
      <xdr:colOff>165100</xdr:colOff>
      <xdr:row>36</xdr:row>
      <xdr:rowOff>27622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98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44149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873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113665</xdr:rowOff>
    </xdr:from>
    <xdr:to>
      <xdr:col>6</xdr:col>
      <xdr:colOff>38100</xdr:colOff>
      <xdr:row>36</xdr:row>
      <xdr:rowOff>43815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1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60342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889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11510</xdr:rowOff>
    </xdr:from>
    <xdr:to>
      <xdr:col>24</xdr:col>
      <xdr:colOff>62865</xdr:colOff>
      <xdr:row>57</xdr:row>
      <xdr:rowOff>74929</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55460"/>
          <a:ext cx="1270" cy="1092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78756</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851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74929</xdr:rowOff>
    </xdr:from>
    <xdr:to>
      <xdr:col>24</xdr:col>
      <xdr:colOff>152400</xdr:colOff>
      <xdr:row>57</xdr:row>
      <xdr:rowOff>74929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847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129637</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530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290,538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11510</xdr:rowOff>
    </xdr:from>
    <xdr:to>
      <xdr:col>24</xdr:col>
      <xdr:colOff>152400</xdr:colOff>
      <xdr:row>51</xdr:row>
      <xdr:rowOff>11510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55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40263</xdr:rowOff>
    </xdr:from>
    <xdr:to>
      <xdr:col>24</xdr:col>
      <xdr:colOff>63500</xdr:colOff>
      <xdr:row>56</xdr:row>
      <xdr:rowOff>138886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298563"/>
          <a:ext cx="838200" cy="44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60328</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3186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37451</xdr:rowOff>
    </xdr:from>
    <xdr:to>
      <xdr:col>24</xdr:col>
      <xdr:colOff>114300</xdr:colOff>
      <xdr:row>55</xdr:row>
      <xdr:rowOff>139051</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46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40263</xdr:rowOff>
    </xdr:from>
    <xdr:to>
      <xdr:col>19</xdr:col>
      <xdr:colOff>177800</xdr:colOff>
      <xdr:row>57</xdr:row>
      <xdr:rowOff>66242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298563"/>
          <a:ext cx="889000" cy="540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93024</xdr:rowOff>
    </xdr:from>
    <xdr:to>
      <xdr:col>20</xdr:col>
      <xdr:colOff>38100</xdr:colOff>
      <xdr:row>54</xdr:row>
      <xdr:rowOff>23174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17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39701</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8955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66242</xdr:rowOff>
    </xdr:from>
    <xdr:to>
      <xdr:col>15</xdr:col>
      <xdr:colOff>50800</xdr:colOff>
      <xdr:row>57</xdr:row>
      <xdr:rowOff>102594</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838892"/>
          <a:ext cx="889000" cy="36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84511</xdr:rowOff>
    </xdr:from>
    <xdr:to>
      <xdr:col>15</xdr:col>
      <xdr:colOff>101600</xdr:colOff>
      <xdr:row>57</xdr:row>
      <xdr:rowOff>14661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68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31188</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46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80950</xdr:rowOff>
    </xdr:from>
    <xdr:to>
      <xdr:col>10</xdr:col>
      <xdr:colOff>114300</xdr:colOff>
      <xdr:row>57</xdr:row>
      <xdr:rowOff>102594</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853600"/>
          <a:ext cx="889000" cy="2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121919</xdr:rowOff>
    </xdr:from>
    <xdr:to>
      <xdr:col>10</xdr:col>
      <xdr:colOff>165100</xdr:colOff>
      <xdr:row>57</xdr:row>
      <xdr:rowOff>52069</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72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68596</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49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138909</xdr:rowOff>
    </xdr:from>
    <xdr:to>
      <xdr:col>6</xdr:col>
      <xdr:colOff>38100</xdr:colOff>
      <xdr:row>57</xdr:row>
      <xdr:rowOff>69059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4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85586</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515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88086</xdr:rowOff>
    </xdr:from>
    <xdr:to>
      <xdr:col>24</xdr:col>
      <xdr:colOff>114300</xdr:colOff>
      <xdr:row>57</xdr:row>
      <xdr:rowOff>18236</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68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3013</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60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160913</xdr:rowOff>
    </xdr:from>
    <xdr:to>
      <xdr:col>20</xdr:col>
      <xdr:colOff>38100</xdr:colOff>
      <xdr:row>54</xdr:row>
      <xdr:rowOff>91063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24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82190</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340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15442</xdr:rowOff>
    </xdr:from>
    <xdr:to>
      <xdr:col>15</xdr:col>
      <xdr:colOff>101600</xdr:colOff>
      <xdr:row>57</xdr:row>
      <xdr:rowOff>117042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78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108169</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880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51794</xdr:rowOff>
    </xdr:from>
    <xdr:to>
      <xdr:col>10</xdr:col>
      <xdr:colOff>165100</xdr:colOff>
      <xdr:row>57</xdr:row>
      <xdr:rowOff>153394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82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144521</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91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30150</xdr:rowOff>
    </xdr:from>
    <xdr:to>
      <xdr:col>6</xdr:col>
      <xdr:colOff>38100</xdr:colOff>
      <xdr:row>57</xdr:row>
      <xdr:rowOff>131750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122877</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89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146024</xdr:rowOff>
    </xdr:from>
    <xdr:to>
      <xdr:col>24</xdr:col>
      <xdr:colOff>62865</xdr:colOff>
      <xdr:row>79</xdr:row>
      <xdr:rowOff>104953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1976074"/>
          <a:ext cx="1270" cy="1673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108780</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65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104953</xdr:rowOff>
    </xdr:from>
    <xdr:to>
      <xdr:col>24</xdr:col>
      <xdr:colOff>152400</xdr:colOff>
      <xdr:row>79</xdr:row>
      <xdr:rowOff>104953</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649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92701</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751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277,002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146024</xdr:rowOff>
    </xdr:from>
    <xdr:to>
      <xdr:col>24</xdr:col>
      <xdr:colOff>152400</xdr:colOff>
      <xdr:row>69</xdr:row>
      <xdr:rowOff>146024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1976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165672</xdr:rowOff>
    </xdr:from>
    <xdr:to>
      <xdr:col>24</xdr:col>
      <xdr:colOff>63500</xdr:colOff>
      <xdr:row>78</xdr:row>
      <xdr:rowOff>90399</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195872"/>
          <a:ext cx="838200" cy="267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116971</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042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94094</xdr:rowOff>
    </xdr:from>
    <xdr:to>
      <xdr:col>24</xdr:col>
      <xdr:colOff>114300</xdr:colOff>
      <xdr:row>76</xdr:row>
      <xdr:rowOff>24243</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5284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90399</xdr:rowOff>
    </xdr:from>
    <xdr:to>
      <xdr:col>19</xdr:col>
      <xdr:colOff>177800</xdr:colOff>
      <xdr:row>79</xdr:row>
      <xdr:rowOff>23330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463499"/>
          <a:ext cx="889000" cy="10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77470</xdr:rowOff>
    </xdr:from>
    <xdr:to>
      <xdr:col>20</xdr:col>
      <xdr:colOff>38100</xdr:colOff>
      <xdr:row>79</xdr:row>
      <xdr:rowOff>7620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45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170197</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543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23330</xdr:rowOff>
    </xdr:from>
    <xdr:to>
      <xdr:col>15</xdr:col>
      <xdr:colOff>50800</xdr:colOff>
      <xdr:row>79</xdr:row>
      <xdr:rowOff>77076</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567880"/>
          <a:ext cx="889000" cy="5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146165</xdr:rowOff>
    </xdr:from>
    <xdr:to>
      <xdr:col>15</xdr:col>
      <xdr:colOff>101600</xdr:colOff>
      <xdr:row>79</xdr:row>
      <xdr:rowOff>76315</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519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67442</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611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42430</xdr:rowOff>
    </xdr:from>
    <xdr:to>
      <xdr:col>10</xdr:col>
      <xdr:colOff>114300</xdr:colOff>
      <xdr:row>79</xdr:row>
      <xdr:rowOff>77076</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3586980"/>
          <a:ext cx="889000" cy="34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34683</xdr:rowOff>
    </xdr:from>
    <xdr:to>
      <xdr:col>10</xdr:col>
      <xdr:colOff>165100</xdr:colOff>
      <xdr:row>79</xdr:row>
      <xdr:rowOff>136283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57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127410</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671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5486</xdr:rowOff>
    </xdr:from>
    <xdr:to>
      <xdr:col>6</xdr:col>
      <xdr:colOff>38100</xdr:colOff>
      <xdr:row>79</xdr:row>
      <xdr:rowOff>107086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55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98213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642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114872</xdr:rowOff>
    </xdr:from>
    <xdr:to>
      <xdr:col>24</xdr:col>
      <xdr:colOff>114300</xdr:colOff>
      <xdr:row>77</xdr:row>
      <xdr:rowOff>45022</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14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93299</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123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39599</xdr:rowOff>
    </xdr:from>
    <xdr:to>
      <xdr:col>20</xdr:col>
      <xdr:colOff>38100</xdr:colOff>
      <xdr:row>78</xdr:row>
      <xdr:rowOff>141199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412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157726</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187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143980</xdr:rowOff>
    </xdr:from>
    <xdr:to>
      <xdr:col>15</xdr:col>
      <xdr:colOff>101600</xdr:colOff>
      <xdr:row>79</xdr:row>
      <xdr:rowOff>74130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51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90657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292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26276</xdr:rowOff>
    </xdr:from>
    <xdr:to>
      <xdr:col>10</xdr:col>
      <xdr:colOff>165100</xdr:colOff>
      <xdr:row>79</xdr:row>
      <xdr:rowOff>127876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57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144403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346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163080</xdr:rowOff>
    </xdr:from>
    <xdr:to>
      <xdr:col>6</xdr:col>
      <xdr:colOff>38100</xdr:colOff>
      <xdr:row>79</xdr:row>
      <xdr:rowOff>93230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53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109757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311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72510</xdr:rowOff>
    </xdr:from>
    <xdr:to>
      <xdr:col>24</xdr:col>
      <xdr:colOff>62865</xdr:colOff>
      <xdr:row>97</xdr:row>
      <xdr:rowOff>140252</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674460"/>
          <a:ext cx="1270" cy="1096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144079</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77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140252</xdr:rowOff>
    </xdr:from>
    <xdr:to>
      <xdr:col>24</xdr:col>
      <xdr:colOff>152400</xdr:colOff>
      <xdr:row>97</xdr:row>
      <xdr:rowOff>140252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770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19187</xdr:rowOff>
    </xdr:from>
    <xdr:ext cx="534377"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44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90,527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72510</xdr:rowOff>
    </xdr:from>
    <xdr:to>
      <xdr:col>24</xdr:col>
      <xdr:colOff>152400</xdr:colOff>
      <xdr:row>91</xdr:row>
      <xdr:rowOff>72510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67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12751</xdr:rowOff>
    </xdr:from>
    <xdr:to>
      <xdr:col>24</xdr:col>
      <xdr:colOff>63500</xdr:colOff>
      <xdr:row>93</xdr:row>
      <xdr:rowOff>145586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5786151"/>
          <a:ext cx="838200" cy="304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43800</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1601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65373</xdr:rowOff>
    </xdr:from>
    <xdr:to>
      <xdr:col>24</xdr:col>
      <xdr:colOff>114300</xdr:colOff>
      <xdr:row>94</xdr:row>
      <xdr:rowOff>166973</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181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145586</xdr:rowOff>
    </xdr:from>
    <xdr:to>
      <xdr:col>19</xdr:col>
      <xdr:colOff>177800</xdr:colOff>
      <xdr:row>94</xdr:row>
      <xdr:rowOff>162922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090436"/>
          <a:ext cx="889000" cy="18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142126</xdr:rowOff>
    </xdr:from>
    <xdr:to>
      <xdr:col>20</xdr:col>
      <xdr:colOff>38100</xdr:colOff>
      <xdr:row>96</xdr:row>
      <xdr:rowOff>72276</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42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63403</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522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162922</xdr:rowOff>
    </xdr:from>
    <xdr:to>
      <xdr:col>15</xdr:col>
      <xdr:colOff>50800</xdr:colOff>
      <xdr:row>95</xdr:row>
      <xdr:rowOff>10827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279222"/>
          <a:ext cx="889000" cy="19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154660</xdr:rowOff>
    </xdr:from>
    <xdr:to>
      <xdr:col>15</xdr:col>
      <xdr:colOff>101600</xdr:colOff>
      <xdr:row>96</xdr:row>
      <xdr:rowOff>84810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44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75937</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53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10827</xdr:rowOff>
    </xdr:from>
    <xdr:to>
      <xdr:col>10</xdr:col>
      <xdr:colOff>114300</xdr:colOff>
      <xdr:row>95</xdr:row>
      <xdr:rowOff>119507</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298577"/>
          <a:ext cx="889000" cy="108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48591</xdr:rowOff>
    </xdr:from>
    <xdr:to>
      <xdr:col>10</xdr:col>
      <xdr:colOff>165100</xdr:colOff>
      <xdr:row>96</xdr:row>
      <xdr:rowOff>150191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50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141318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60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123800</xdr:rowOff>
    </xdr:from>
    <xdr:to>
      <xdr:col>6</xdr:col>
      <xdr:colOff>38100</xdr:colOff>
      <xdr:row>97</xdr:row>
      <xdr:rowOff>53950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58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45077</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675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133401</xdr:rowOff>
    </xdr:from>
    <xdr:to>
      <xdr:col>24</xdr:col>
      <xdr:colOff>114300</xdr:colOff>
      <xdr:row>92</xdr:row>
      <xdr:rowOff>63551</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573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48328</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565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94786</xdr:rowOff>
    </xdr:from>
    <xdr:to>
      <xdr:col>20</xdr:col>
      <xdr:colOff>38100</xdr:colOff>
      <xdr:row>94</xdr:row>
      <xdr:rowOff>24936</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039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41463</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581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112122</xdr:rowOff>
    </xdr:from>
    <xdr:to>
      <xdr:col>15</xdr:col>
      <xdr:colOff>101600</xdr:colOff>
      <xdr:row>95</xdr:row>
      <xdr:rowOff>42272</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22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58799</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00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131477</xdr:rowOff>
    </xdr:from>
    <xdr:to>
      <xdr:col>10</xdr:col>
      <xdr:colOff>165100</xdr:colOff>
      <xdr:row>95</xdr:row>
      <xdr:rowOff>61627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247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78154</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023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68707</xdr:rowOff>
    </xdr:from>
    <xdr:to>
      <xdr:col>6</xdr:col>
      <xdr:colOff>38100</xdr:colOff>
      <xdr:row>95</xdr:row>
      <xdr:rowOff>170307</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35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15384</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13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85979</xdr:rowOff>
    </xdr:from>
    <xdr:to>
      <xdr:col>54</xdr:col>
      <xdr:colOff>189865</xdr:colOff>
      <xdr:row>39</xdr:row>
      <xdr:rowOff>98878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29479"/>
          <a:ext cx="1270" cy="1555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32656</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04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85979</xdr:rowOff>
    </xdr:from>
    <xdr:to>
      <xdr:col>55</xdr:col>
      <xdr:colOff>88900</xdr:colOff>
      <xdr:row>30</xdr:row>
      <xdr:rowOff>85979</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29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159620</xdr:rowOff>
    </xdr:from>
    <xdr:to>
      <xdr:col>55</xdr:col>
      <xdr:colOff>0</xdr:colOff>
      <xdr:row>38</xdr:row>
      <xdr:rowOff>33401</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503270"/>
          <a:ext cx="838200" cy="45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167258</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5109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17381</xdr:rowOff>
    </xdr:from>
    <xdr:to>
      <xdr:col>55</xdr:col>
      <xdr:colOff>50800</xdr:colOff>
      <xdr:row>38</xdr:row>
      <xdr:rowOff>118981</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3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33401</xdr:rowOff>
    </xdr:from>
    <xdr:to>
      <xdr:col>50</xdr:col>
      <xdr:colOff>114300</xdr:colOff>
      <xdr:row>38</xdr:row>
      <xdr:rowOff>44178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548501"/>
          <a:ext cx="889000" cy="1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42527</xdr:rowOff>
    </xdr:from>
    <xdr:to>
      <xdr:col>50</xdr:col>
      <xdr:colOff>165100</xdr:colOff>
      <xdr:row>38</xdr:row>
      <xdr:rowOff>144127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557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135254</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650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39769</xdr:rowOff>
    </xdr:from>
    <xdr:to>
      <xdr:col>45</xdr:col>
      <xdr:colOff>177800</xdr:colOff>
      <xdr:row>38</xdr:row>
      <xdr:rowOff>44178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554869"/>
          <a:ext cx="889000" cy="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51998</xdr:rowOff>
    </xdr:from>
    <xdr:to>
      <xdr:col>46</xdr:col>
      <xdr:colOff>38100</xdr:colOff>
      <xdr:row>38</xdr:row>
      <xdr:rowOff>153598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56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144725</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659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39769</xdr:rowOff>
    </xdr:from>
    <xdr:to>
      <xdr:col>41</xdr:col>
      <xdr:colOff>50800</xdr:colOff>
      <xdr:row>38</xdr:row>
      <xdr:rowOff>52995</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554869"/>
          <a:ext cx="889000" cy="13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43343</xdr:rowOff>
    </xdr:from>
    <xdr:to>
      <xdr:col>41</xdr:col>
      <xdr:colOff>101600</xdr:colOff>
      <xdr:row>38</xdr:row>
      <xdr:rowOff>144943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558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136070</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651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23749</xdr:rowOff>
    </xdr:from>
    <xdr:to>
      <xdr:col>36</xdr:col>
      <xdr:colOff>165100</xdr:colOff>
      <xdr:row>38</xdr:row>
      <xdr:rowOff>125349</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538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116476</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631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108821</xdr:rowOff>
    </xdr:from>
    <xdr:to>
      <xdr:col>55</xdr:col>
      <xdr:colOff>50800</xdr:colOff>
      <xdr:row>38</xdr:row>
      <xdr:rowOff>38971</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45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131698</xdr:rowOff>
    </xdr:from>
    <xdr:ext cx="469744"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303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154051</xdr:rowOff>
    </xdr:from>
    <xdr:to>
      <xdr:col>50</xdr:col>
      <xdr:colOff>165100</xdr:colOff>
      <xdr:row>38</xdr:row>
      <xdr:rowOff>84201</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49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100728</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04428" y="627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164828</xdr:rowOff>
    </xdr:from>
    <xdr:to>
      <xdr:col>46</xdr:col>
      <xdr:colOff>38100</xdr:colOff>
      <xdr:row>38</xdr:row>
      <xdr:rowOff>94978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50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111505</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15428" y="6283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160419</xdr:rowOff>
    </xdr:from>
    <xdr:to>
      <xdr:col>41</xdr:col>
      <xdr:colOff>101600</xdr:colOff>
      <xdr:row>38</xdr:row>
      <xdr:rowOff>90569</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50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107096</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26428" y="6279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2195</xdr:rowOff>
    </xdr:from>
    <xdr:to>
      <xdr:col>36</xdr:col>
      <xdr:colOff>165100</xdr:colOff>
      <xdr:row>38</xdr:row>
      <xdr:rowOff>103795</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51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120322</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37428" y="6292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40825</xdr:rowOff>
    </xdr:from>
    <xdr:to>
      <xdr:col>54</xdr:col>
      <xdr:colOff>189865</xdr:colOff>
      <xdr:row>58</xdr:row>
      <xdr:rowOff>117384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613325"/>
          <a:ext cx="1270" cy="1448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121211</xdr:rowOff>
    </xdr:from>
    <xdr:ext cx="534377"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1006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117384</xdr:rowOff>
    </xdr:from>
    <xdr:to>
      <xdr:col>55</xdr:col>
      <xdr:colOff>88900</xdr:colOff>
      <xdr:row>58</xdr:row>
      <xdr:rowOff>117384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10061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158952</xdr:rowOff>
    </xdr:from>
    <xdr:ext cx="599010"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388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147,083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40825</xdr:rowOff>
    </xdr:from>
    <xdr:to>
      <xdr:col>55</xdr:col>
      <xdr:colOff>88900</xdr:colOff>
      <xdr:row>50</xdr:row>
      <xdr:rowOff>40825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613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130643</xdr:rowOff>
    </xdr:from>
    <xdr:to>
      <xdr:col>55</xdr:col>
      <xdr:colOff>0</xdr:colOff>
      <xdr:row>58</xdr:row>
      <xdr:rowOff>2236</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9639300" y="9731843"/>
          <a:ext cx="838200" cy="21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140798</xdr:rowOff>
    </xdr:from>
    <xdr:ext cx="534377"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570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117921</xdr:rowOff>
    </xdr:from>
    <xdr:to>
      <xdr:col>55</xdr:col>
      <xdr:colOff>50800</xdr:colOff>
      <xdr:row>57</xdr:row>
      <xdr:rowOff>48071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71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130643</xdr:rowOff>
    </xdr:from>
    <xdr:to>
      <xdr:col>50</xdr:col>
      <xdr:colOff>114300</xdr:colOff>
      <xdr:row>58</xdr:row>
      <xdr:rowOff>105552</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8750300" y="9731843"/>
          <a:ext cx="889000" cy="317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160779</xdr:rowOff>
    </xdr:from>
    <xdr:to>
      <xdr:col>50</xdr:col>
      <xdr:colOff>165100</xdr:colOff>
      <xdr:row>58</xdr:row>
      <xdr:rowOff>90929</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93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82056</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372111" y="1002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98030</xdr:rowOff>
    </xdr:from>
    <xdr:to>
      <xdr:col>45</xdr:col>
      <xdr:colOff>177800</xdr:colOff>
      <xdr:row>58</xdr:row>
      <xdr:rowOff>105552</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7861300" y="10042130"/>
          <a:ext cx="889000" cy="7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155717</xdr:rowOff>
    </xdr:from>
    <xdr:to>
      <xdr:col>46</xdr:col>
      <xdr:colOff>38100</xdr:colOff>
      <xdr:row>58</xdr:row>
      <xdr:rowOff>85867</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928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102394</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483111" y="970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98030</xdr:rowOff>
    </xdr:from>
    <xdr:to>
      <xdr:col>41</xdr:col>
      <xdr:colOff>50800</xdr:colOff>
      <xdr:row>58</xdr:row>
      <xdr:rowOff>105552</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6972300" y="10042130"/>
          <a:ext cx="889000" cy="7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3948</xdr:rowOff>
    </xdr:from>
    <xdr:to>
      <xdr:col>41</xdr:col>
      <xdr:colOff>101600</xdr:colOff>
      <xdr:row>58</xdr:row>
      <xdr:rowOff>105548</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94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122075</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594111" y="972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867</xdr:rowOff>
    </xdr:from>
    <xdr:to>
      <xdr:col>36</xdr:col>
      <xdr:colOff>165100</xdr:colOff>
      <xdr:row>58</xdr:row>
      <xdr:rowOff>102467</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94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118994</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05111" y="9720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122886</xdr:rowOff>
    </xdr:from>
    <xdr:to>
      <xdr:col>55</xdr:col>
      <xdr:colOff>50800</xdr:colOff>
      <xdr:row>58</xdr:row>
      <xdr:rowOff>53036</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9895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37813</xdr:rowOff>
    </xdr:from>
    <xdr:ext cx="534377"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9810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79843</xdr:rowOff>
    </xdr:from>
    <xdr:to>
      <xdr:col>50</xdr:col>
      <xdr:colOff>165100</xdr:colOff>
      <xdr:row>57</xdr:row>
      <xdr:rowOff>9993</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968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26520</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372111" y="9456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54752</xdr:rowOff>
    </xdr:from>
    <xdr:to>
      <xdr:col>46</xdr:col>
      <xdr:colOff>38100</xdr:colOff>
      <xdr:row>58</xdr:row>
      <xdr:rowOff>156352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999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147479</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483111" y="1009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47230</xdr:rowOff>
    </xdr:from>
    <xdr:to>
      <xdr:col>41</xdr:col>
      <xdr:colOff>101600</xdr:colOff>
      <xdr:row>58</xdr:row>
      <xdr:rowOff>148830</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999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139957</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594111" y="1008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54752</xdr:rowOff>
    </xdr:from>
    <xdr:to>
      <xdr:col>36</xdr:col>
      <xdr:colOff>165100</xdr:colOff>
      <xdr:row>58</xdr:row>
      <xdr:rowOff>156352</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999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147479</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05111" y="1009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120010</xdr:rowOff>
    </xdr:from>
    <xdr:to>
      <xdr:col>54</xdr:col>
      <xdr:colOff>189865</xdr:colOff>
      <xdr:row>78</xdr:row>
      <xdr:rowOff>163779</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121510"/>
          <a:ext cx="1270" cy="1415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167606</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40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163779</xdr:rowOff>
    </xdr:from>
    <xdr:to>
      <xdr:col>55</xdr:col>
      <xdr:colOff>88900</xdr:colOff>
      <xdr:row>78</xdr:row>
      <xdr:rowOff>163779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36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66687</xdr:rowOff>
    </xdr:from>
    <xdr:ext cx="599010"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896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192,584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120010</xdr:rowOff>
    </xdr:from>
    <xdr:to>
      <xdr:col>55</xdr:col>
      <xdr:colOff>88900</xdr:colOff>
      <xdr:row>70</xdr:row>
      <xdr:rowOff>120010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121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152380</xdr:rowOff>
    </xdr:from>
    <xdr:to>
      <xdr:col>55</xdr:col>
      <xdr:colOff>0</xdr:colOff>
      <xdr:row>77</xdr:row>
      <xdr:rowOff>167070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9639300" y="13182580"/>
          <a:ext cx="838200" cy="18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133918</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3335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155491</xdr:rowOff>
    </xdr:from>
    <xdr:to>
      <xdr:col>55</xdr:col>
      <xdr:colOff>50800</xdr:colOff>
      <xdr:row>78</xdr:row>
      <xdr:rowOff>85641</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357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152380</xdr:rowOff>
    </xdr:from>
    <xdr:to>
      <xdr:col>50</xdr:col>
      <xdr:colOff>114300</xdr:colOff>
      <xdr:row>78</xdr:row>
      <xdr:rowOff>69794</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8750300" y="13182580"/>
          <a:ext cx="889000" cy="260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162243</xdr:rowOff>
    </xdr:from>
    <xdr:to>
      <xdr:col>50</xdr:col>
      <xdr:colOff>165100</xdr:colOff>
      <xdr:row>78</xdr:row>
      <xdr:rowOff>92393</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363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83520</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3456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163748</xdr:rowOff>
    </xdr:from>
    <xdr:to>
      <xdr:col>45</xdr:col>
      <xdr:colOff>177800</xdr:colOff>
      <xdr:row>78</xdr:row>
      <xdr:rowOff>69794</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7861300" y="13365398"/>
          <a:ext cx="889000" cy="77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51288</xdr:rowOff>
    </xdr:from>
    <xdr:to>
      <xdr:col>46</xdr:col>
      <xdr:colOff>38100</xdr:colOff>
      <xdr:row>78</xdr:row>
      <xdr:rowOff>152888</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424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144015</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351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163748</xdr:rowOff>
    </xdr:from>
    <xdr:to>
      <xdr:col>41</xdr:col>
      <xdr:colOff>50800</xdr:colOff>
      <xdr:row>78</xdr:row>
      <xdr:rowOff>78488</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72300" y="13365398"/>
          <a:ext cx="889000" cy="86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58565</xdr:rowOff>
    </xdr:from>
    <xdr:to>
      <xdr:col>41</xdr:col>
      <xdr:colOff>101600</xdr:colOff>
      <xdr:row>78</xdr:row>
      <xdr:rowOff>160165</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431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151292</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3524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45740</xdr:rowOff>
    </xdr:from>
    <xdr:to>
      <xdr:col>36</xdr:col>
      <xdr:colOff>165100</xdr:colOff>
      <xdr:row>78</xdr:row>
      <xdr:rowOff>147340</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41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138467</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351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116270</xdr:rowOff>
    </xdr:from>
    <xdr:to>
      <xdr:col>55</xdr:col>
      <xdr:colOff>50800</xdr:colOff>
      <xdr:row>78</xdr:row>
      <xdr:rowOff>46420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3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139147</xdr:rowOff>
    </xdr:from>
    <xdr:ext cx="534377"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16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101580</xdr:rowOff>
    </xdr:from>
    <xdr:to>
      <xdr:col>50</xdr:col>
      <xdr:colOff>165100</xdr:colOff>
      <xdr:row>77</xdr:row>
      <xdr:rowOff>31730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13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48257</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2111" y="1290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18994</xdr:rowOff>
    </xdr:from>
    <xdr:to>
      <xdr:col>46</xdr:col>
      <xdr:colOff>38100</xdr:colOff>
      <xdr:row>78</xdr:row>
      <xdr:rowOff>120594</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39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137121</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483111" y="13167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112948</xdr:rowOff>
    </xdr:from>
    <xdr:to>
      <xdr:col>41</xdr:col>
      <xdr:colOff>101600</xdr:colOff>
      <xdr:row>78</xdr:row>
      <xdr:rowOff>43098</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31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59625</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594111" y="13089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27688</xdr:rowOff>
    </xdr:from>
    <xdr:to>
      <xdr:col>36</xdr:col>
      <xdr:colOff>165100</xdr:colOff>
      <xdr:row>78</xdr:row>
      <xdr:rowOff>129288</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40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145815</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05111" y="13176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103911</xdr:rowOff>
    </xdr:from>
    <xdr:to>
      <xdr:col>54</xdr:col>
      <xdr:colOff>189865</xdr:colOff>
      <xdr:row>99</xdr:row>
      <xdr:rowOff>23927</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705861"/>
          <a:ext cx="1270" cy="1291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27754</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00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23927</xdr:rowOff>
    </xdr:from>
    <xdr:to>
      <xdr:col>55</xdr:col>
      <xdr:colOff>88900</xdr:colOff>
      <xdr:row>99</xdr:row>
      <xdr:rowOff>23927</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6997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50588</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481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133,318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103911</xdr:rowOff>
    </xdr:from>
    <xdr:to>
      <xdr:col>55</xdr:col>
      <xdr:colOff>88900</xdr:colOff>
      <xdr:row>91</xdr:row>
      <xdr:rowOff>103911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70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157696</xdr:rowOff>
    </xdr:from>
    <xdr:to>
      <xdr:col>55</xdr:col>
      <xdr:colOff>0</xdr:colOff>
      <xdr:row>97</xdr:row>
      <xdr:rowOff>41708</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6616896"/>
          <a:ext cx="838200" cy="55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98798</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557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120371</xdr:rowOff>
    </xdr:from>
    <xdr:to>
      <xdr:col>55</xdr:col>
      <xdr:colOff>50800</xdr:colOff>
      <xdr:row>97</xdr:row>
      <xdr:rowOff>50521</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57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41708</xdr:rowOff>
    </xdr:from>
    <xdr:to>
      <xdr:col>50</xdr:col>
      <xdr:colOff>114300</xdr:colOff>
      <xdr:row>98</xdr:row>
      <xdr:rowOff>3874</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672358"/>
          <a:ext cx="889000" cy="133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117602</xdr:rowOff>
    </xdr:from>
    <xdr:to>
      <xdr:col>50</xdr:col>
      <xdr:colOff>165100</xdr:colOff>
      <xdr:row>97</xdr:row>
      <xdr:rowOff>47752</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576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64279</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35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116256</xdr:rowOff>
    </xdr:from>
    <xdr:to>
      <xdr:col>45</xdr:col>
      <xdr:colOff>177800</xdr:colOff>
      <xdr:row>98</xdr:row>
      <xdr:rowOff>3874</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7861300" y="16746906"/>
          <a:ext cx="889000" cy="5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62052</xdr:rowOff>
    </xdr:from>
    <xdr:to>
      <xdr:col>46</xdr:col>
      <xdr:colOff>38100</xdr:colOff>
      <xdr:row>97</xdr:row>
      <xdr:rowOff>163652</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69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8729</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46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60553</xdr:rowOff>
    </xdr:from>
    <xdr:to>
      <xdr:col>41</xdr:col>
      <xdr:colOff>50800</xdr:colOff>
      <xdr:row>97</xdr:row>
      <xdr:rowOff>116256</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6972300" y="16691203"/>
          <a:ext cx="889000" cy="55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27432</xdr:rowOff>
    </xdr:from>
    <xdr:to>
      <xdr:col>41</xdr:col>
      <xdr:colOff>101600</xdr:colOff>
      <xdr:row>97</xdr:row>
      <xdr:rowOff>129032</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65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145559</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43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159614</xdr:rowOff>
    </xdr:from>
    <xdr:to>
      <xdr:col>36</xdr:col>
      <xdr:colOff>165100</xdr:colOff>
      <xdr:row>97</xdr:row>
      <xdr:rowOff>89764</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618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106291</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39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106896</xdr:rowOff>
    </xdr:from>
    <xdr:to>
      <xdr:col>55</xdr:col>
      <xdr:colOff>50800</xdr:colOff>
      <xdr:row>97</xdr:row>
      <xdr:rowOff>37046</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56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129773</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41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162358</xdr:rowOff>
    </xdr:from>
    <xdr:to>
      <xdr:col>50</xdr:col>
      <xdr:colOff>165100</xdr:colOff>
      <xdr:row>97</xdr:row>
      <xdr:rowOff>92508</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62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83635</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71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124524</xdr:rowOff>
    </xdr:from>
    <xdr:to>
      <xdr:col>46</xdr:col>
      <xdr:colOff>38100</xdr:colOff>
      <xdr:row>98</xdr:row>
      <xdr:rowOff>54674</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75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45801</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847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65456</xdr:rowOff>
    </xdr:from>
    <xdr:to>
      <xdr:col>41</xdr:col>
      <xdr:colOff>101600</xdr:colOff>
      <xdr:row>97</xdr:row>
      <xdr:rowOff>167056</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69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158183</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78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9753</xdr:rowOff>
    </xdr:from>
    <xdr:to>
      <xdr:col>36</xdr:col>
      <xdr:colOff>165100</xdr:colOff>
      <xdr:row>97</xdr:row>
      <xdr:rowOff>111353</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64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102480</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733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54280</xdr:rowOff>
    </xdr:from>
    <xdr:to>
      <xdr:col>85</xdr:col>
      <xdr:colOff>126364</xdr:colOff>
      <xdr:row>38</xdr:row>
      <xdr:rowOff>33096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197780"/>
          <a:ext cx="1269" cy="1350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36923</xdr:rowOff>
    </xdr:from>
    <xdr:ext cx="534377"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55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33096</xdr:rowOff>
    </xdr:from>
    <xdr:to>
      <xdr:col>86</xdr:col>
      <xdr:colOff>25400</xdr:colOff>
      <xdr:row>38</xdr:row>
      <xdr:rowOff>33096</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54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957</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4973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50,242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54280</xdr:rowOff>
    </xdr:from>
    <xdr:to>
      <xdr:col>86</xdr:col>
      <xdr:colOff>25400</xdr:colOff>
      <xdr:row>30</xdr:row>
      <xdr:rowOff>54280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197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28905</xdr:rowOff>
    </xdr:from>
    <xdr:to>
      <xdr:col>85</xdr:col>
      <xdr:colOff>127000</xdr:colOff>
      <xdr:row>37</xdr:row>
      <xdr:rowOff>40564</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5481300" y="6201105"/>
          <a:ext cx="838200" cy="18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84002</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5913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61125</xdr:rowOff>
    </xdr:from>
    <xdr:to>
      <xdr:col>85</xdr:col>
      <xdr:colOff>177800</xdr:colOff>
      <xdr:row>35</xdr:row>
      <xdr:rowOff>162725</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06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18885</xdr:rowOff>
    </xdr:from>
    <xdr:to>
      <xdr:col>81</xdr:col>
      <xdr:colOff>50800</xdr:colOff>
      <xdr:row>37</xdr:row>
      <xdr:rowOff>40564</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4592300" y="6362535"/>
          <a:ext cx="889000" cy="21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38341</xdr:rowOff>
    </xdr:from>
    <xdr:to>
      <xdr:col>81</xdr:col>
      <xdr:colOff>101600</xdr:colOff>
      <xdr:row>36</xdr:row>
      <xdr:rowOff>139941</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21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156468</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598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156578</xdr:rowOff>
    </xdr:from>
    <xdr:to>
      <xdr:col>76</xdr:col>
      <xdr:colOff>114300</xdr:colOff>
      <xdr:row>37</xdr:row>
      <xdr:rowOff>18885</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3703300" y="6328778"/>
          <a:ext cx="889000" cy="33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93091</xdr:rowOff>
    </xdr:from>
    <xdr:to>
      <xdr:col>76</xdr:col>
      <xdr:colOff>165100</xdr:colOff>
      <xdr:row>37</xdr:row>
      <xdr:rowOff>23241</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265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39768</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604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407</xdr:rowOff>
    </xdr:from>
    <xdr:to>
      <xdr:col>71</xdr:col>
      <xdr:colOff>177800</xdr:colOff>
      <xdr:row>36</xdr:row>
      <xdr:rowOff>156578</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2814300" y="6172607"/>
          <a:ext cx="889000" cy="156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145631</xdr:rowOff>
    </xdr:from>
    <xdr:to>
      <xdr:col>72</xdr:col>
      <xdr:colOff>38100</xdr:colOff>
      <xdr:row>37</xdr:row>
      <xdr:rowOff>75781</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317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66908</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410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140907</xdr:rowOff>
    </xdr:from>
    <xdr:to>
      <xdr:col>67</xdr:col>
      <xdr:colOff>101600</xdr:colOff>
      <xdr:row>37</xdr:row>
      <xdr:rowOff>71057</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31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62184</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40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149555</xdr:rowOff>
    </xdr:from>
    <xdr:to>
      <xdr:col>85</xdr:col>
      <xdr:colOff>177800</xdr:colOff>
      <xdr:row>36</xdr:row>
      <xdr:rowOff>79705</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15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127982</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6128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161214</xdr:rowOff>
    </xdr:from>
    <xdr:to>
      <xdr:col>81</xdr:col>
      <xdr:colOff>101600</xdr:colOff>
      <xdr:row>37</xdr:row>
      <xdr:rowOff>91364</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33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82491</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642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139535</xdr:rowOff>
    </xdr:from>
    <xdr:to>
      <xdr:col>76</xdr:col>
      <xdr:colOff>165100</xdr:colOff>
      <xdr:row>37</xdr:row>
      <xdr:rowOff>69685</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31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60812</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640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105778</xdr:rowOff>
    </xdr:from>
    <xdr:to>
      <xdr:col>72</xdr:col>
      <xdr:colOff>38100</xdr:colOff>
      <xdr:row>37</xdr:row>
      <xdr:rowOff>35928</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27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52455</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6053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121057</xdr:rowOff>
    </xdr:from>
    <xdr:to>
      <xdr:col>67</xdr:col>
      <xdr:colOff>101600</xdr:colOff>
      <xdr:row>36</xdr:row>
      <xdr:rowOff>51207</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12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67734</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5897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142215</xdr:rowOff>
    </xdr:from>
    <xdr:to>
      <xdr:col>85</xdr:col>
      <xdr:colOff>126364</xdr:colOff>
      <xdr:row>59</xdr:row>
      <xdr:rowOff>14256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714715"/>
          <a:ext cx="1269" cy="1415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18083</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13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14256</xdr:rowOff>
    </xdr:from>
    <xdr:to>
      <xdr:col>86</xdr:col>
      <xdr:colOff>25400</xdr:colOff>
      <xdr:row>59</xdr:row>
      <xdr:rowOff>14256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129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88892</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489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115,868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142215</xdr:rowOff>
    </xdr:from>
    <xdr:to>
      <xdr:col>86</xdr:col>
      <xdr:colOff>25400</xdr:colOff>
      <xdr:row>50</xdr:row>
      <xdr:rowOff>142215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714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53156</xdr:rowOff>
    </xdr:from>
    <xdr:to>
      <xdr:col>85</xdr:col>
      <xdr:colOff>127000</xdr:colOff>
      <xdr:row>55</xdr:row>
      <xdr:rowOff>125794</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5481300" y="9140006"/>
          <a:ext cx="838200" cy="415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155186</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5849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5309</xdr:rowOff>
    </xdr:from>
    <xdr:to>
      <xdr:col>85</xdr:col>
      <xdr:colOff>177800</xdr:colOff>
      <xdr:row>56</xdr:row>
      <xdr:rowOff>106909</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60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53156</xdr:rowOff>
    </xdr:from>
    <xdr:to>
      <xdr:col>81</xdr:col>
      <xdr:colOff>50800</xdr:colOff>
      <xdr:row>53</xdr:row>
      <xdr:rowOff>102495</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4592300" y="9140006"/>
          <a:ext cx="889000" cy="49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92481</xdr:rowOff>
    </xdr:from>
    <xdr:to>
      <xdr:col>81</xdr:col>
      <xdr:colOff>101600</xdr:colOff>
      <xdr:row>57</xdr:row>
      <xdr:rowOff>22631</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69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13758</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78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102495</xdr:rowOff>
    </xdr:from>
    <xdr:to>
      <xdr:col>76</xdr:col>
      <xdr:colOff>114300</xdr:colOff>
      <xdr:row>55</xdr:row>
      <xdr:rowOff>165608</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3703300" y="9189345"/>
          <a:ext cx="889000" cy="40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8452</xdr:rowOff>
    </xdr:from>
    <xdr:to>
      <xdr:col>76</xdr:col>
      <xdr:colOff>165100</xdr:colOff>
      <xdr:row>57</xdr:row>
      <xdr:rowOff>110052</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781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101179</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87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165608</xdr:rowOff>
    </xdr:from>
    <xdr:to>
      <xdr:col>71</xdr:col>
      <xdr:colOff>177800</xdr:colOff>
      <xdr:row>57</xdr:row>
      <xdr:rowOff>115183</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595358"/>
          <a:ext cx="889000" cy="29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95168</xdr:rowOff>
    </xdr:from>
    <xdr:to>
      <xdr:col>72</xdr:col>
      <xdr:colOff>38100</xdr:colOff>
      <xdr:row>58</xdr:row>
      <xdr:rowOff>25318</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867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16445</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96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61144</xdr:rowOff>
    </xdr:from>
    <xdr:to>
      <xdr:col>67</xdr:col>
      <xdr:colOff>101600</xdr:colOff>
      <xdr:row>57</xdr:row>
      <xdr:rowOff>162744</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83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7821</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60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74994</xdr:rowOff>
    </xdr:from>
    <xdr:to>
      <xdr:col>85</xdr:col>
      <xdr:colOff>177800</xdr:colOff>
      <xdr:row>56</xdr:row>
      <xdr:rowOff>5144</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50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97871</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356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2356</xdr:rowOff>
    </xdr:from>
    <xdr:to>
      <xdr:col>81</xdr:col>
      <xdr:colOff>101600</xdr:colOff>
      <xdr:row>53</xdr:row>
      <xdr:rowOff>103956</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08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120483</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886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51695</xdr:rowOff>
    </xdr:from>
    <xdr:to>
      <xdr:col>76</xdr:col>
      <xdr:colOff>165100</xdr:colOff>
      <xdr:row>53</xdr:row>
      <xdr:rowOff>153295</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13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169822</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891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114808</xdr:rowOff>
    </xdr:from>
    <xdr:to>
      <xdr:col>72</xdr:col>
      <xdr:colOff>38100</xdr:colOff>
      <xdr:row>56</xdr:row>
      <xdr:rowOff>44958</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54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61485</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319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64383</xdr:rowOff>
    </xdr:from>
    <xdr:to>
      <xdr:col>67</xdr:col>
      <xdr:colOff>101600</xdr:colOff>
      <xdr:row>57</xdr:row>
      <xdr:rowOff>165983</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837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157110</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929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41128</xdr:rowOff>
    </xdr:from>
    <xdr:to>
      <xdr:col>85</xdr:col>
      <xdr:colOff>126364</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042628"/>
          <a:ext cx="1269" cy="1470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159255</xdr:rowOff>
    </xdr:from>
    <xdr:ext cx="534377"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181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41128</xdr:rowOff>
    </xdr:from>
    <xdr:to>
      <xdr:col>86</xdr:col>
      <xdr:colOff>25400</xdr:colOff>
      <xdr:row>70</xdr:row>
      <xdr:rowOff>41128</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042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106049</xdr:rowOff>
    </xdr:from>
    <xdr:to>
      <xdr:col>85</xdr:col>
      <xdr:colOff>127000</xdr:colOff>
      <xdr:row>77</xdr:row>
      <xdr:rowOff>70388</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136249"/>
          <a:ext cx="838200" cy="135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987</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202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22560</xdr:rowOff>
    </xdr:from>
    <xdr:to>
      <xdr:col>85</xdr:col>
      <xdr:colOff>177800</xdr:colOff>
      <xdr:row>77</xdr:row>
      <xdr:rowOff>124160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22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21331</xdr:rowOff>
    </xdr:from>
    <xdr:to>
      <xdr:col>81</xdr:col>
      <xdr:colOff>50800</xdr:colOff>
      <xdr:row>76</xdr:row>
      <xdr:rowOff>106049</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2708631"/>
          <a:ext cx="889000" cy="427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136860</xdr:rowOff>
    </xdr:from>
    <xdr:to>
      <xdr:col>81</xdr:col>
      <xdr:colOff>101600</xdr:colOff>
      <xdr:row>77</xdr:row>
      <xdr:rowOff>67010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16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58137</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259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21331</xdr:rowOff>
    </xdr:from>
    <xdr:to>
      <xdr:col>76</xdr:col>
      <xdr:colOff>114300</xdr:colOff>
      <xdr:row>74</xdr:row>
      <xdr:rowOff>30155</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3703300" y="12708631"/>
          <a:ext cx="889000" cy="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138323</xdr:rowOff>
    </xdr:from>
    <xdr:to>
      <xdr:col>76</xdr:col>
      <xdr:colOff>165100</xdr:colOff>
      <xdr:row>77</xdr:row>
      <xdr:rowOff>68473</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168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59600</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3261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30155</xdr:rowOff>
    </xdr:from>
    <xdr:to>
      <xdr:col>71</xdr:col>
      <xdr:colOff>177800</xdr:colOff>
      <xdr:row>78</xdr:row>
      <xdr:rowOff>102667</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2814300" y="12717455"/>
          <a:ext cx="889000" cy="758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1118</xdr:rowOff>
    </xdr:from>
    <xdr:to>
      <xdr:col>72</xdr:col>
      <xdr:colOff>38100</xdr:colOff>
      <xdr:row>77</xdr:row>
      <xdr:rowOff>102718</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20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93845</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329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51958</xdr:rowOff>
    </xdr:from>
    <xdr:to>
      <xdr:col>67</xdr:col>
      <xdr:colOff>101600</xdr:colOff>
      <xdr:row>77</xdr:row>
      <xdr:rowOff>153558</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25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170085</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02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19588</xdr:rowOff>
    </xdr:from>
    <xdr:to>
      <xdr:col>85</xdr:col>
      <xdr:colOff>177800</xdr:colOff>
      <xdr:row>77</xdr:row>
      <xdr:rowOff>121188</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221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42465</xdr:rowOff>
    </xdr:from>
    <xdr:ext cx="469744"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072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55249</xdr:rowOff>
    </xdr:from>
    <xdr:to>
      <xdr:col>81</xdr:col>
      <xdr:colOff>101600</xdr:colOff>
      <xdr:row>76</xdr:row>
      <xdr:rowOff>156849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08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1927</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46428" y="12860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141981</xdr:rowOff>
    </xdr:from>
    <xdr:to>
      <xdr:col>76</xdr:col>
      <xdr:colOff>165100</xdr:colOff>
      <xdr:row>74</xdr:row>
      <xdr:rowOff>72131</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265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88658</xdr:rowOff>
    </xdr:from>
    <xdr:ext cx="534377"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325111" y="12433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150805</xdr:rowOff>
    </xdr:from>
    <xdr:to>
      <xdr:col>72</xdr:col>
      <xdr:colOff>38100</xdr:colOff>
      <xdr:row>74</xdr:row>
      <xdr:rowOff>80955</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266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97482</xdr:rowOff>
    </xdr:from>
    <xdr:ext cx="534377"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436111" y="12441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51867</xdr:rowOff>
    </xdr:from>
    <xdr:to>
      <xdr:col>67</xdr:col>
      <xdr:colOff>101600</xdr:colOff>
      <xdr:row>78</xdr:row>
      <xdr:rowOff>153467</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424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144594</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25017" y="135176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54627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88</xdr:row>
      <xdr:rowOff>168927</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a:extLst>
            <a:ext uri="{FF2B5EF4-FFF2-40B4-BE49-F238E27FC236}">
              <a16:creationId xmlns:a16="http://schemas.microsoft.com/office/drawing/2014/main" id="{00000000-0008-0000-0700-0000B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98867</xdr:rowOff>
    </xdr:from>
    <xdr:to>
      <xdr:col>85</xdr:col>
      <xdr:colOff>126364</xdr:colOff>
      <xdr:row>98</xdr:row>
      <xdr:rowOff>135714</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6317595" y="15529367"/>
          <a:ext cx="1269" cy="1408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139541</xdr:rowOff>
    </xdr:from>
    <xdr:ext cx="534377" cy="259045"/>
    <xdr:sp macro="" textlink="">
      <xdr:nvSpPr>
        <xdr:cNvPr id="694" name="公債費最小値テキスト">
          <a:extLst>
            <a:ext uri="{FF2B5EF4-FFF2-40B4-BE49-F238E27FC236}">
              <a16:creationId xmlns:a16="http://schemas.microsoft.com/office/drawing/2014/main" id="{00000000-0008-0000-0700-0000B6020000}"/>
            </a:ext>
          </a:extLst>
        </xdr:cNvPr>
        <xdr:cNvSpPr txBox="1"/>
      </xdr:nvSpPr>
      <xdr:spPr>
        <a:xfrm>
          <a:off x="16370300" y="1694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135714</xdr:rowOff>
    </xdr:from>
    <xdr:to>
      <xdr:col>86</xdr:col>
      <xdr:colOff>25400</xdr:colOff>
      <xdr:row>98</xdr:row>
      <xdr:rowOff>135714</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693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45544</xdr:rowOff>
    </xdr:from>
    <xdr:ext cx="599010" cy="259045"/>
    <xdr:sp macro="" textlink="">
      <xdr:nvSpPr>
        <xdr:cNvPr id="696" name="公債費最大値テキスト">
          <a:extLst>
            <a:ext uri="{FF2B5EF4-FFF2-40B4-BE49-F238E27FC236}">
              <a16:creationId xmlns:a16="http://schemas.microsoft.com/office/drawing/2014/main" id="{00000000-0008-0000-0700-0000B8020000}"/>
            </a:ext>
          </a:extLst>
        </xdr:cNvPr>
        <xdr:cNvSpPr txBox="1"/>
      </xdr:nvSpPr>
      <xdr:spPr>
        <a:xfrm>
          <a:off x="16370300" y="15304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130,858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98867</xdr:rowOff>
    </xdr:from>
    <xdr:to>
      <xdr:col>86</xdr:col>
      <xdr:colOff>25400</xdr:colOff>
      <xdr:row>90</xdr:row>
      <xdr:rowOff>98867</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5529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52918</xdr:rowOff>
    </xdr:from>
    <xdr:to>
      <xdr:col>85</xdr:col>
      <xdr:colOff>127000</xdr:colOff>
      <xdr:row>97</xdr:row>
      <xdr:rowOff>88136</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5481300" y="16683568"/>
          <a:ext cx="838200" cy="35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93975</xdr:rowOff>
    </xdr:from>
    <xdr:ext cx="534377" cy="259045"/>
    <xdr:sp macro="" textlink="">
      <xdr:nvSpPr>
        <xdr:cNvPr id="699" name="公債費平均値テキスト">
          <a:extLst>
            <a:ext uri="{FF2B5EF4-FFF2-40B4-BE49-F238E27FC236}">
              <a16:creationId xmlns:a16="http://schemas.microsoft.com/office/drawing/2014/main" id="{00000000-0008-0000-0700-0000BB020000}"/>
            </a:ext>
          </a:extLst>
        </xdr:cNvPr>
        <xdr:cNvSpPr txBox="1"/>
      </xdr:nvSpPr>
      <xdr:spPr>
        <a:xfrm>
          <a:off x="16370300" y="162102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71098</xdr:rowOff>
    </xdr:from>
    <xdr:to>
      <xdr:col>85</xdr:col>
      <xdr:colOff>177800</xdr:colOff>
      <xdr:row>96</xdr:row>
      <xdr:rowOff>1248</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6268700" y="16358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62477</xdr:rowOff>
    </xdr:from>
    <xdr:to>
      <xdr:col>81</xdr:col>
      <xdr:colOff>50800</xdr:colOff>
      <xdr:row>97</xdr:row>
      <xdr:rowOff>88136</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4592300" y="16693127"/>
          <a:ext cx="889000" cy="2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105130</xdr:rowOff>
    </xdr:from>
    <xdr:to>
      <xdr:col>81</xdr:col>
      <xdr:colOff>101600</xdr:colOff>
      <xdr:row>97</xdr:row>
      <xdr:rowOff>35280</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5430500" y="1656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51807</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33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46346</xdr:rowOff>
    </xdr:from>
    <xdr:to>
      <xdr:col>76</xdr:col>
      <xdr:colOff>114300</xdr:colOff>
      <xdr:row>97</xdr:row>
      <xdr:rowOff>62477</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3703300" y="16676996"/>
          <a:ext cx="889000" cy="16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153136</xdr:rowOff>
    </xdr:from>
    <xdr:to>
      <xdr:col>76</xdr:col>
      <xdr:colOff>165100</xdr:colOff>
      <xdr:row>97</xdr:row>
      <xdr:rowOff>83286</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4541500" y="1661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99813</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38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46346</xdr:rowOff>
    </xdr:from>
    <xdr:to>
      <xdr:col>71</xdr:col>
      <xdr:colOff>177800</xdr:colOff>
      <xdr:row>97</xdr:row>
      <xdr:rowOff>67934</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flipV="1">
          <a:off x="12814300" y="16676996"/>
          <a:ext cx="889000" cy="21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169424</xdr:rowOff>
    </xdr:from>
    <xdr:to>
      <xdr:col>72</xdr:col>
      <xdr:colOff>38100</xdr:colOff>
      <xdr:row>97</xdr:row>
      <xdr:rowOff>99574</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3652500" y="16628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90701</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721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161452</xdr:rowOff>
    </xdr:from>
    <xdr:to>
      <xdr:col>67</xdr:col>
      <xdr:colOff>101600</xdr:colOff>
      <xdr:row>97</xdr:row>
      <xdr:rowOff>91602</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2763500" y="1662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108129</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39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2118</xdr:rowOff>
    </xdr:from>
    <xdr:to>
      <xdr:col>85</xdr:col>
      <xdr:colOff>177800</xdr:colOff>
      <xdr:row>97</xdr:row>
      <xdr:rowOff>103718</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6268700" y="1663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151995</xdr:rowOff>
    </xdr:from>
    <xdr:ext cx="534377" cy="259045"/>
    <xdr:sp macro="" textlink="">
      <xdr:nvSpPr>
        <xdr:cNvPr id="718" name="公債費該当値テキスト">
          <a:extLst>
            <a:ext uri="{FF2B5EF4-FFF2-40B4-BE49-F238E27FC236}">
              <a16:creationId xmlns:a16="http://schemas.microsoft.com/office/drawing/2014/main" id="{00000000-0008-0000-0700-0000CE020000}"/>
            </a:ext>
          </a:extLst>
        </xdr:cNvPr>
        <xdr:cNvSpPr txBox="1"/>
      </xdr:nvSpPr>
      <xdr:spPr>
        <a:xfrm>
          <a:off x="16370300" y="16611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37336</xdr:rowOff>
    </xdr:from>
    <xdr:to>
      <xdr:col>81</xdr:col>
      <xdr:colOff>101600</xdr:colOff>
      <xdr:row>97</xdr:row>
      <xdr:rowOff>138936</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5430500" y="1666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130063</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14111" y="1676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11677</xdr:rowOff>
    </xdr:from>
    <xdr:to>
      <xdr:col>76</xdr:col>
      <xdr:colOff>165100</xdr:colOff>
      <xdr:row>97</xdr:row>
      <xdr:rowOff>113277</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4541500" y="1664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104404</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325111" y="16735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166996</xdr:rowOff>
    </xdr:from>
    <xdr:to>
      <xdr:col>72</xdr:col>
      <xdr:colOff>38100</xdr:colOff>
      <xdr:row>97</xdr:row>
      <xdr:rowOff>97146</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3652500" y="1662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113673</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3436111" y="16401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17134</xdr:rowOff>
    </xdr:from>
    <xdr:to>
      <xdr:col>67</xdr:col>
      <xdr:colOff>101600</xdr:colOff>
      <xdr:row>97</xdr:row>
      <xdr:rowOff>118734</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2763500" y="16647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109861</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2547111" y="16740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a:extLst>
            <a:ext uri="{FF2B5EF4-FFF2-40B4-BE49-F238E27FC236}">
              <a16:creationId xmlns:a16="http://schemas.microsoft.com/office/drawing/2014/main" id="{00000000-0008-0000-0700-0000E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55575</xdr:rowOff>
    </xdr:from>
    <xdr:to>
      <xdr:col>116</xdr:col>
      <xdr:colOff>62864</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flipV="1">
          <a:off x="22159595" y="5541975"/>
          <a:ext cx="1269" cy="1112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148607</xdr:rowOff>
    </xdr:from>
    <xdr:ext cx="249299" cy="259045"/>
    <xdr:sp macro="" textlink="">
      <xdr:nvSpPr>
        <xdr:cNvPr id="749" name="諸支出金最小値テキスト">
          <a:extLst>
            <a:ext uri="{FF2B5EF4-FFF2-40B4-BE49-F238E27FC236}">
              <a16:creationId xmlns:a16="http://schemas.microsoft.com/office/drawing/2014/main" id="{00000000-0008-0000-0700-0000ED020000}"/>
            </a:ext>
          </a:extLst>
        </xdr:cNvPr>
        <xdr:cNvSpPr txBox="1"/>
      </xdr:nvSpPr>
      <xdr:spPr>
        <a:xfrm>
          <a:off x="22212300" y="6663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2252</xdr:rowOff>
    </xdr:from>
    <xdr:ext cx="469744" cy="259045"/>
    <xdr:sp macro="" textlink="">
      <xdr:nvSpPr>
        <xdr:cNvPr id="751" name="諸支出金最大値テキスト">
          <a:extLst>
            <a:ext uri="{FF2B5EF4-FFF2-40B4-BE49-F238E27FC236}">
              <a16:creationId xmlns:a16="http://schemas.microsoft.com/office/drawing/2014/main" id="{00000000-0008-0000-0700-0000EF020000}"/>
            </a:ext>
          </a:extLst>
        </xdr:cNvPr>
        <xdr:cNvSpPr txBox="1"/>
      </xdr:nvSpPr>
      <xdr:spPr>
        <a:xfrm>
          <a:off x="22212300" y="5317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2,434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55575</xdr:rowOff>
    </xdr:from>
    <xdr:to>
      <xdr:col>116</xdr:col>
      <xdr:colOff>152400</xdr:colOff>
      <xdr:row>32</xdr:row>
      <xdr:rowOff>55575</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5541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66057</xdr:rowOff>
    </xdr:from>
    <xdr:ext cx="378565" cy="259045"/>
    <xdr:sp macro="" textlink="">
      <xdr:nvSpPr>
        <xdr:cNvPr id="754" name="諸支出金平均値テキスト">
          <a:extLst>
            <a:ext uri="{FF2B5EF4-FFF2-40B4-BE49-F238E27FC236}">
              <a16:creationId xmlns:a16="http://schemas.microsoft.com/office/drawing/2014/main" id="{00000000-0008-0000-0700-0000F2020000}"/>
            </a:ext>
          </a:extLst>
        </xdr:cNvPr>
        <xdr:cNvSpPr txBox="1"/>
      </xdr:nvSpPr>
      <xdr:spPr>
        <a:xfrm>
          <a:off x="22212300" y="64097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43180</xdr:rowOff>
    </xdr:from>
    <xdr:to>
      <xdr:col>116</xdr:col>
      <xdr:colOff>114300</xdr:colOff>
      <xdr:row>38</xdr:row>
      <xdr:rowOff>144780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21107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29464</xdr:rowOff>
    </xdr:from>
    <xdr:to>
      <xdr:col>112</xdr:col>
      <xdr:colOff>38100</xdr:colOff>
      <xdr:row>38</xdr:row>
      <xdr:rowOff>131064</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1272500" y="6544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147591</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4017" y="63197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76098</xdr:rowOff>
    </xdr:from>
    <xdr:to>
      <xdr:col>107</xdr:col>
      <xdr:colOff>101600</xdr:colOff>
      <xdr:row>39</xdr:row>
      <xdr:rowOff>6248</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0383500" y="659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22775</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77333" y="63664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62840</xdr:rowOff>
    </xdr:from>
    <xdr:to>
      <xdr:col>102</xdr:col>
      <xdr:colOff>165100</xdr:colOff>
      <xdr:row>38</xdr:row>
      <xdr:rowOff>164440</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9494500" y="65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9517</xdr:rowOff>
    </xdr:from>
    <xdr:ext cx="313932"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88333" y="63531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38151</xdr:rowOff>
    </xdr:from>
    <xdr:to>
      <xdr:col>98</xdr:col>
      <xdr:colOff>38100</xdr:colOff>
      <xdr:row>38</xdr:row>
      <xdr:rowOff>139751</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8605500" y="655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156278</xdr:rowOff>
    </xdr:from>
    <xdr:ext cx="378565"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7017" y="6328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21607</xdr:rowOff>
    </xdr:from>
    <xdr:ext cx="249299" cy="259045"/>
    <xdr:sp macro="" textlink="">
      <xdr:nvSpPr>
        <xdr:cNvPr id="773" name="諸支出金該当値テキスト">
          <a:extLst>
            <a:ext uri="{FF2B5EF4-FFF2-40B4-BE49-F238E27FC236}">
              <a16:creationId xmlns:a16="http://schemas.microsoft.com/office/drawing/2014/main" id="{00000000-0008-0000-0700-000005030000}"/>
            </a:ext>
          </a:extLst>
        </xdr:cNvPr>
        <xdr:cNvSpPr txBox="1"/>
      </xdr:nvSpPr>
      <xdr:spPr>
        <a:xfrm>
          <a:off x="22212300" y="6536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50</xdr:row>
      <xdr:rowOff>111777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868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前年度繰上充用金グラフ枠">
          <a:extLst>
            <a:ext uri="{FF2B5EF4-FFF2-40B4-BE49-F238E27FC236}">
              <a16:creationId xmlns:a16="http://schemas.microsoft.com/office/drawing/2014/main" id="{00000000-0008-0000-0700-00002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25400</xdr:rowOff>
    </xdr:from>
    <xdr:to>
      <xdr:col>116</xdr:col>
      <xdr:colOff>62864</xdr:colOff>
      <xdr:row>58</xdr:row>
      <xdr:rowOff>25400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159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2" name="前年度繰上充用金最小値テキスト">
          <a:extLst>
            <a:ext uri="{FF2B5EF4-FFF2-40B4-BE49-F238E27FC236}">
              <a16:creationId xmlns:a16="http://schemas.microsoft.com/office/drawing/2014/main" id="{00000000-0008-0000-0700-000022030000}"/>
            </a:ext>
          </a:extLst>
        </xdr:cNvPr>
        <xdr:cNvSpPr txBox="1"/>
      </xdr:nvSpPr>
      <xdr:spPr>
        <a:xfrm>
          <a:off x="22212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67327</xdr:rowOff>
    </xdr:from>
    <xdr:ext cx="249299" cy="259045"/>
    <xdr:sp macro="" textlink="">
      <xdr:nvSpPr>
        <xdr:cNvPr id="804" name="前年度繰上充用金最大値テキスト">
          <a:extLst>
            <a:ext uri="{FF2B5EF4-FFF2-40B4-BE49-F238E27FC236}">
              <a16:creationId xmlns:a16="http://schemas.microsoft.com/office/drawing/2014/main" id="{00000000-0008-0000-0700-000024030000}"/>
            </a:ext>
          </a:extLst>
        </xdr:cNvPr>
        <xdr:cNvSpPr txBox="1"/>
      </xdr:nvSpPr>
      <xdr:spPr>
        <a:xfrm>
          <a:off x="22212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124477</xdr:rowOff>
    </xdr:from>
    <xdr:ext cx="249299" cy="259045"/>
    <xdr:sp macro="" textlink="">
      <xdr:nvSpPr>
        <xdr:cNvPr id="807" name="前年度繰上充用金平均値テキスト">
          <a:extLst>
            <a:ext uri="{FF2B5EF4-FFF2-40B4-BE49-F238E27FC236}">
              <a16:creationId xmlns:a16="http://schemas.microsoft.com/office/drawing/2014/main" id="{00000000-0008-0000-0700-000027030000}"/>
            </a:ext>
          </a:extLst>
        </xdr:cNvPr>
        <xdr:cNvSpPr txBox="1"/>
      </xdr:nvSpPr>
      <xdr:spPr>
        <a:xfrm>
          <a:off x="22212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2110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31750</xdr:rowOff>
    </xdr:from>
    <xdr:to>
      <xdr:col>98</xdr:col>
      <xdr:colOff>38100</xdr:colOff>
      <xdr:row>51</xdr:row>
      <xdr:rowOff>133350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18605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49</xdr:row>
      <xdr:rowOff>149877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10177</xdr:rowOff>
    </xdr:from>
    <xdr:ext cx="249299" cy="259045"/>
    <xdr:sp macro="" textlink="">
      <xdr:nvSpPr>
        <xdr:cNvPr id="826" name="前年度繰上充用金該当値テキスト">
          <a:extLst>
            <a:ext uri="{FF2B5EF4-FFF2-40B4-BE49-F238E27FC236}">
              <a16:creationId xmlns:a16="http://schemas.microsoft.com/office/drawing/2014/main" id="{00000000-0008-0000-0700-00003A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5" name="正方形/長方形 834">
          <a:extLst>
            <a:ext uri="{FF2B5EF4-FFF2-40B4-BE49-F238E27FC236}">
              <a16:creationId xmlns:a16="http://schemas.microsoft.com/office/drawing/2014/main" id="{00000000-0008-0000-0700-00004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類似団体内平均値と比較し、大きく上回っているものは衛生費である。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これは、新型コロナウイルスワクチン接種事業をはじめとする感染症対策事業を衛生費に一括して計上していることや、西部衛生施設組合に対する負担金が増加したことなどが主な要因である。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今後も、第７次総合計画等に基づき、予算配分の重点化・効率化を図りながら、各種事業を進めていく。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岡山県井原市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実質収支額は前年度と比較し８．３４ポイント増加し、黒字で推移している。</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また、実質単年度収支は前年度と比較し９．９６ポイント増加している。</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これは、地方交付税の増収や、新型コロナウイルス感染症対応を優先し事業の縮減等を図ったこと、経費節減の歳出抑制等により、多額の余剰金が生じたためである。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今後も、引き続き、収支バランスに考慮した適正な財政運営に努める。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岡山県井原市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いずれの会計も赤字の発生はなく、黒字を維持している。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今後も、各会計において、それぞれが独立採算の本旨に則り、適正な財政運営に努める。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岡山県井原市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地方債の元利償還金は増加しているものの、交付税算入率の有利な地方債の選択により、算入公債費等が増加したため、実質公債費比率の分子は減少した。</a:t>
          </a:r>
          <a:endPar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は、田中美術館新館建設事業等の大規模事業の実施により、元利償還金はさらに増加することが予想されるため、公共施設等総合管理計画の基本方針に沿い、優先度を精査した計画的な整備により地方債の発行抑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endParaRPr kumimoji="1" lang="en-US" altLang="ja-JP"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岡山県井原市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令和３年度にて、将来負担額が充当可能な財源を上回り、平成２３年度以来に将来負担比率が算定された。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これは、一般会計等に係る地方債の現在高が増加したことにより、将来負担額は増加した一方で、充当可能基金が減少し、控除額である充当可能財源等は減少したことによるものである。</a:t>
          </a:r>
        </a:p>
        <a:p>
          <a:r>
            <a:rPr kumimoji="1" lang="ja-JP" altLang="en-US" sz="1400">
              <a:latin typeface="ＭＳ ゴシック" pitchFamily="49" charset="-128"/>
              <a:ea typeface="ＭＳ ゴシック" pitchFamily="49" charset="-128"/>
            </a:rPr>
            <a:t>　</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今後、地方債の新規発行を抑制し、交付税算入率の高い有利な地方債の借入を行うとともに、基金残高の確保に努めることで、将来負担比率の抑制を図る。</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岡山県井原市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決算余剰金を財政の健全な運営に備えるため「財政調整基金」に、積み立てる等により、全体としては３６８百万円を積み立てた。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一方、市債の償還に必要な財源を確保するため「減債基金」から７１百万円、公共施設整備のため「公共施設整備基金」から８７百万円、合併後のまちづくりを推進するため「地域振興基金」から９７百万円を取り崩したこと等により、全体としては８８１百万円を取り崩した。このことから、基金全体としては５１３百万円の減少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基金残高は年々減少傾向にあるため、今後の財政運営においては、基金残高の確保に向け、基金からの繰入に依存することなく、歳入確保に努める。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「公共施設整備基金」・・・公共施設整備事業の財源に充てるため。</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「地域振興基金」・　・　・新市将来構想・建設計画に定められた事業に要する経費の財源に充てるため。</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「地域づくり基金」・・・　夢と活力にあふれ豊かで住みよい井原市を築くため。</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「公共施設整備基金」・・・公共施設整備事業へ充当したため減少した。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「地域振興基金」・　・　・地域公共交通関係事業へ充当したため減少した。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「地域づくり基金」・・・　協働のまちづくり事業等へ充当したため減少した。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高度経済成長期に整備した公共施設が多いため、その整備のための「公共施設整備基金」や子どもたちの育成や子育て支援充実のための「次世代育成基金」の取り崩し額が大きくなると見込まれる。引き続き、基金残高を考慮しながら、それぞれの目的に応じて基金の活用を図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産業団地開発事業のため取り崩したことにより減少した。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ここ数年の基金残高の減少は、歳入歳出全体の収支不足を補うためのものではなく、産業団地開発事業の実施によるものであるが、引き続き、財政調整基金からの繰入に依存することなく、適正な財政運営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減債基金繰入計画に基づく償還のために取り崩したことにより減少した。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今後も、基金残高を考慮しながら、減債基金繰入計画に基づき償還を行う。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88D06B30-F0ED-418F-8984-406FF2BA5E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601D854C-176A-4FD4-A347-A127876504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5013945-940E-47A7-A9B7-B8C24D790EBF}"/>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712F81FF-3B26-41A5-AECC-F6ED7C641A27}"/>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E4BF9933-D97E-4A0A-8C36-54C9FC0755B3}"/>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7DD471D2-E90A-43C9-B763-E1F4E217D8A4}"/>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ABD147A4-855D-4C00-A34B-17374C9202B1}"/>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id="{B32BB8AE-132E-4C11-B953-023B69FB4AA9}"/>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id="{927CF670-D523-4226-8ED7-CFC82742F4BC}"/>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a:extLst>
            <a:ext uri="{FF2B5EF4-FFF2-40B4-BE49-F238E27FC236}">
              <a16:creationId xmlns:a16="http://schemas.microsoft.com/office/drawing/2014/main" id="{24DEA969-D948-4A6E-933A-4BFFA8514445}"/>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id="{615F02E0-725B-4A5C-9368-0B31A324DB4D}"/>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id="{A660850A-30A2-4629-AD77-BB1161CD311C}"/>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id="{2B13D018-839E-4388-AAD5-60555A19D204}"/>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id="{17FDD466-B985-40D0-AEC0-BFE75611EFED}"/>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岡山県井原市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id="{C39C0CE8-2E32-4F34-B5D7-113B1E93557A}"/>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id="{709265C2-C218-4532-BBCF-40E51D4E3B91}"/>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id="{F9B115B7-FC54-49F4-9900-10C0AB1863F2}"/>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id="{D091290C-46E4-44D3-887D-F111213C354A}"/>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id="{388267F5-B189-452F-8A08-752A3EFFBB98}"/>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id="{FA483081-C525-4E2B-A836-ABC9B229CEFB}"/>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38,818
38,264
243.54
25,063,283
23,810,024
1,187,399
13,140,736
21,226,783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id="{BF5F5C71-60B1-4F75-A2D0-F9F918DBF164}"/>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id="{87CA6EED-FCF9-4E2C-BF49-5848EBCFCCB1}"/>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id="{D4FFD12B-0826-40D6-BA5D-FEFEA16E800D}"/>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id="{53270C02-F49B-4B18-8BE0-66C294C05F8A}"/>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id="{17ADD444-852E-4D14-8D11-67617DF3D703}"/>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id="{F2AD584B-C996-4062-844B-DDDAB2E0B1CD}"/>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id="{CEBCD716-C81E-41B8-9ADC-3F05BF74F9F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id="{8E8719C9-CC67-4404-AE17-3DC7839E79A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id="{85D994F9-1D19-4EF4-ABD6-938DC46C18F6}"/>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id="{DDC66EDB-FC82-4935-A401-5D758ADAF0AB}"/>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id="{B6AE5883-7062-4F89-9201-54EBEF3D7B0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id="{6DECB47D-F6EF-45CD-A8DA-33151735691C}"/>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id="{284D22AD-9EF7-44EC-B93A-1EBAC519F223}"/>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id="{70A0DB50-DA67-421F-9CCA-D4C74A31DB4C}"/>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id="{C9C27ECA-E226-4788-8911-8F83577CEDAA}"/>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id="{0409B7E3-52C3-42CD-8CBD-83F14784C916}"/>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id="{79DF51A5-BB1E-4EE0-9341-623DD1568DC6}"/>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a:extLst>
            <a:ext uri="{FF2B5EF4-FFF2-40B4-BE49-F238E27FC236}">
              <a16:creationId xmlns:a16="http://schemas.microsoft.com/office/drawing/2014/main" id="{24326244-9F47-4779-AFD6-6AA7AEAD7478}"/>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a:extLst>
            <a:ext uri="{FF2B5EF4-FFF2-40B4-BE49-F238E27FC236}">
              <a16:creationId xmlns:a16="http://schemas.microsoft.com/office/drawing/2014/main" id="{E367234E-0DF4-447A-BAE6-AC6EEE2CDC0E}"/>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1" name="テキスト ボックス 40">
          <a:extLst>
            <a:ext uri="{FF2B5EF4-FFF2-40B4-BE49-F238E27FC236}">
              <a16:creationId xmlns:a16="http://schemas.microsoft.com/office/drawing/2014/main" id="{BC72FF7D-26BC-4AD1-8727-B93D7C1268B4}"/>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2" name="テキスト ボックス 41">
          <a:extLst>
            <a:ext uri="{FF2B5EF4-FFF2-40B4-BE49-F238E27FC236}">
              <a16:creationId xmlns:a16="http://schemas.microsoft.com/office/drawing/2014/main" id="{ED9BB3C6-F1BE-4408-8BAE-A76B2A7CB9DA}"/>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a:extLst>
            <a:ext uri="{FF2B5EF4-FFF2-40B4-BE49-F238E27FC236}">
              <a16:creationId xmlns:a16="http://schemas.microsoft.com/office/drawing/2014/main" id="{207BB2BA-805A-46E9-A3CD-F4193B9A465D}"/>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id="{88F43B90-9172-4ED2-A621-B58463A13272}"/>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id="{3484B3A8-A623-45CC-9B84-88AFBFBF1A88}"/>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id="{0ACD4739-E6B6-4C12-98A5-B3361F3E31D9}"/>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A3216588-2639-4C0F-9B77-83F06883E0A8}"/>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0AEC9470-A251-43BC-A52F-42665E3CD2CA}"/>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D71DA488-1837-458C-9BAB-11E49E19090A}"/>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5908DCD2-36A4-4AAD-91F2-5542EB1F3DE5}"/>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B8ECAEDD-46EE-4794-B36C-DB13B5820442}"/>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5C9C310C-9665-4015-AA25-451C49B5AE66}"/>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6DFA5B29-8836-4B7C-98AB-5B9CBBFBD549}"/>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64466571-1B1F-487D-AAF5-4F951178B6A7}"/>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1E3EB90E-56AA-40D8-8295-D000D3035656}"/>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6DDFAF1D-60F0-4AAD-8B02-9DF28078D5B2}"/>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本市の公共施設は高度経済成長期に整備された施設が多く、耐用年数を迎えつつあることから、有形固定資産減価償却率は類似団体より高い水準にあり、かつ上昇傾向にある。</a:t>
          </a:r>
        </a:p>
        <a:p>
          <a:r>
            <a:rPr kumimoji="1" lang="ja-JP" altLang="en-US" sz="1100">
              <a:latin typeface="ＭＳ Ｐゴシック" panose="020B0600070205080204" pitchFamily="50" charset="-128"/>
              <a:ea typeface="ＭＳ Ｐゴシック" panose="020B0600070205080204" pitchFamily="50" charset="-128"/>
            </a:rPr>
            <a:t>　井原市公共施設等総合管理計画に従い、個別施設計画を策定・推進し、施設の長寿命化・複合化に取り組む。</a:t>
          </a: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id="{994EE141-0DEF-4F61-95FC-AC720A02C112}"/>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ADFDDCCB-DDD8-469D-A4CB-7FB89748D6F9}"/>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a:extLst>
            <a:ext uri="{FF2B5EF4-FFF2-40B4-BE49-F238E27FC236}">
              <a16:creationId xmlns:a16="http://schemas.microsoft.com/office/drawing/2014/main" id="{0C1A2947-9D64-4250-83AF-D2148C9F68EA}"/>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60" name="直線コネクタ 59">
          <a:extLst>
            <a:ext uri="{FF2B5EF4-FFF2-40B4-BE49-F238E27FC236}">
              <a16:creationId xmlns:a16="http://schemas.microsoft.com/office/drawing/2014/main" id="{93DE0F87-2466-4CAD-AE37-3849571EDA76}"/>
            </a:ext>
          </a:extLst>
        </xdr:cNvPr>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61" name="テキスト ボックス 60">
          <a:extLst>
            <a:ext uri="{FF2B5EF4-FFF2-40B4-BE49-F238E27FC236}">
              <a16:creationId xmlns:a16="http://schemas.microsoft.com/office/drawing/2014/main" id="{6F728D86-5AB3-4EE6-A945-50C3318A6286}"/>
            </a:ext>
          </a:extLst>
        </xdr:cNvPr>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2" name="直線コネクタ 61">
          <a:extLst>
            <a:ext uri="{FF2B5EF4-FFF2-40B4-BE49-F238E27FC236}">
              <a16:creationId xmlns:a16="http://schemas.microsoft.com/office/drawing/2014/main" id="{272DDFA6-1E98-4B98-A546-A7D19060535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3" name="テキスト ボックス 62">
          <a:extLst>
            <a:ext uri="{FF2B5EF4-FFF2-40B4-BE49-F238E27FC236}">
              <a16:creationId xmlns:a16="http://schemas.microsoft.com/office/drawing/2014/main" id="{0FE5978B-C3A8-4532-8DC9-CD1471BB805D}"/>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4" name="直線コネクタ 63">
          <a:extLst>
            <a:ext uri="{FF2B5EF4-FFF2-40B4-BE49-F238E27FC236}">
              <a16:creationId xmlns:a16="http://schemas.microsoft.com/office/drawing/2014/main" id="{8D94B006-E171-4AA7-9740-B8F9F8D4F65A}"/>
            </a:ext>
          </a:extLst>
        </xdr:cNvPr>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5" name="テキスト ボックス 64">
          <a:extLst>
            <a:ext uri="{FF2B5EF4-FFF2-40B4-BE49-F238E27FC236}">
              <a16:creationId xmlns:a16="http://schemas.microsoft.com/office/drawing/2014/main" id="{2E830EBA-36A9-4A60-99E0-25FBAB4BBED7}"/>
            </a:ext>
          </a:extLst>
        </xdr:cNvPr>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6ABA4700-209C-4C0B-9CFC-02C73B8F8ED8}"/>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a:extLst>
            <a:ext uri="{FF2B5EF4-FFF2-40B4-BE49-F238E27FC236}">
              <a16:creationId xmlns:a16="http://schemas.microsoft.com/office/drawing/2014/main" id="{0EB09AD3-9B10-47DA-8BF5-759089776461}"/>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47428643-2ECB-4138-A77B-F50D0E42C562}"/>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150178</xdr:rowOff>
    </xdr:from>
    <xdr:to>
      <xdr:col>23</xdr:col>
      <xdr:colOff>85090</xdr:colOff>
      <xdr:row>33</xdr:row>
      <xdr:rowOff>105093</xdr:rowOff>
    </xdr:to>
    <xdr:cxnSp macro="">
      <xdr:nvCxnSpPr>
        <xdr:cNvPr id="69" name="直線コネクタ 68">
          <a:extLst>
            <a:ext uri="{FF2B5EF4-FFF2-40B4-BE49-F238E27FC236}">
              <a16:creationId xmlns:a16="http://schemas.microsoft.com/office/drawing/2014/main" id="{828FAF6E-AFD5-43F4-AC1E-EBBD662492F6}"/>
            </a:ext>
          </a:extLst>
        </xdr:cNvPr>
        <xdr:cNvCxnSpPr/>
      </xdr:nvCxnSpPr>
      <xdr:spPr>
        <a:xfrm flipV="1">
          <a:off x="4760595" y="5379403"/>
          <a:ext cx="1270" cy="1155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108920</xdr:rowOff>
    </xdr:from>
    <xdr:ext cx="405111" cy="259045"/>
    <xdr:sp macro="" textlink="">
      <xdr:nvSpPr>
        <xdr:cNvPr id="70" name="有形固定資産減価償却率最小値テキスト">
          <a:extLst>
            <a:ext uri="{FF2B5EF4-FFF2-40B4-BE49-F238E27FC236}">
              <a16:creationId xmlns:a16="http://schemas.microsoft.com/office/drawing/2014/main" id="{2D67A4B2-48FD-466B-865A-474041B49C7E}"/>
            </a:ext>
          </a:extLst>
        </xdr:cNvPr>
        <xdr:cNvSpPr txBox="1"/>
      </xdr:nvSpPr>
      <xdr:spPr>
        <a:xfrm>
          <a:off x="4813300" y="6538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105093</xdr:rowOff>
    </xdr:from>
    <xdr:to>
      <xdr:col>23</xdr:col>
      <xdr:colOff>174625</xdr:colOff>
      <xdr:row>33</xdr:row>
      <xdr:rowOff>105093</xdr:rowOff>
    </xdr:to>
    <xdr:cxnSp macro="">
      <xdr:nvCxnSpPr>
        <xdr:cNvPr id="71" name="直線コネクタ 70">
          <a:extLst>
            <a:ext uri="{FF2B5EF4-FFF2-40B4-BE49-F238E27FC236}">
              <a16:creationId xmlns:a16="http://schemas.microsoft.com/office/drawing/2014/main" id="{BA650D2C-3FED-4B95-AF16-137654489D4C}"/>
            </a:ext>
          </a:extLst>
        </xdr:cNvPr>
        <xdr:cNvCxnSpPr/>
      </xdr:nvCxnSpPr>
      <xdr:spPr>
        <a:xfrm>
          <a:off x="4673600" y="6534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96855</xdr:rowOff>
    </xdr:from>
    <xdr:ext cx="405111" cy="259045"/>
    <xdr:sp macro="" textlink="">
      <xdr:nvSpPr>
        <xdr:cNvPr id="72" name="有形固定資産減価償却率最大値テキスト">
          <a:extLst>
            <a:ext uri="{FF2B5EF4-FFF2-40B4-BE49-F238E27FC236}">
              <a16:creationId xmlns:a16="http://schemas.microsoft.com/office/drawing/2014/main" id="{C121935C-E39F-413B-987D-ABF645A8FB1E}"/>
            </a:ext>
          </a:extLst>
        </xdr:cNvPr>
        <xdr:cNvSpPr txBox="1"/>
      </xdr:nvSpPr>
      <xdr:spPr>
        <a:xfrm>
          <a:off x="4813300" y="5154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150178</xdr:rowOff>
    </xdr:from>
    <xdr:to>
      <xdr:col>23</xdr:col>
      <xdr:colOff>174625</xdr:colOff>
      <xdr:row>26</xdr:row>
      <xdr:rowOff>150178</xdr:rowOff>
    </xdr:to>
    <xdr:cxnSp macro="">
      <xdr:nvCxnSpPr>
        <xdr:cNvPr id="73" name="直線コネクタ 72">
          <a:extLst>
            <a:ext uri="{FF2B5EF4-FFF2-40B4-BE49-F238E27FC236}">
              <a16:creationId xmlns:a16="http://schemas.microsoft.com/office/drawing/2014/main" id="{17B5DAD3-51DC-4F8A-AB90-99132B1CD12C}"/>
            </a:ext>
          </a:extLst>
        </xdr:cNvPr>
        <xdr:cNvCxnSpPr/>
      </xdr:nvCxnSpPr>
      <xdr:spPr>
        <a:xfrm>
          <a:off x="4673600" y="5379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165117</xdr:rowOff>
    </xdr:from>
    <xdr:ext cx="405111" cy="259045"/>
    <xdr:sp macro="" textlink="">
      <xdr:nvSpPr>
        <xdr:cNvPr id="74" name="有形固定資産減価償却率平均値テキスト">
          <a:extLst>
            <a:ext uri="{FF2B5EF4-FFF2-40B4-BE49-F238E27FC236}">
              <a16:creationId xmlns:a16="http://schemas.microsoft.com/office/drawing/2014/main" id="{500E8231-C675-4B6A-938C-A4FC21D047CE}"/>
            </a:ext>
          </a:extLst>
        </xdr:cNvPr>
        <xdr:cNvSpPr txBox="1"/>
      </xdr:nvSpPr>
      <xdr:spPr>
        <a:xfrm>
          <a:off x="4813300" y="59086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142240</xdr:rowOff>
    </xdr:from>
    <xdr:to>
      <xdr:col>23</xdr:col>
      <xdr:colOff>136525</xdr:colOff>
      <xdr:row>31</xdr:row>
      <xdr:rowOff>72390</xdr:rowOff>
    </xdr:to>
    <xdr:sp macro="" textlink="">
      <xdr:nvSpPr>
        <xdr:cNvPr id="75" name="フローチャート: 判断 74">
          <a:extLst>
            <a:ext uri="{FF2B5EF4-FFF2-40B4-BE49-F238E27FC236}">
              <a16:creationId xmlns:a16="http://schemas.microsoft.com/office/drawing/2014/main" id="{068B5149-6B63-419B-A9D3-5C265727A35D}"/>
            </a:ext>
          </a:extLst>
        </xdr:cNvPr>
        <xdr:cNvSpPr/>
      </xdr:nvSpPr>
      <xdr:spPr>
        <a:xfrm>
          <a:off x="47117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169228</xdr:rowOff>
    </xdr:from>
    <xdr:to>
      <xdr:col>19</xdr:col>
      <xdr:colOff>187325</xdr:colOff>
      <xdr:row>31</xdr:row>
      <xdr:rowOff>99378</xdr:rowOff>
    </xdr:to>
    <xdr:sp macro="" textlink="">
      <xdr:nvSpPr>
        <xdr:cNvPr id="76" name="フローチャート: 判断 75">
          <a:extLst>
            <a:ext uri="{FF2B5EF4-FFF2-40B4-BE49-F238E27FC236}">
              <a16:creationId xmlns:a16="http://schemas.microsoft.com/office/drawing/2014/main" id="{82CFACB7-2057-4F4A-8008-354581E51AAA}"/>
            </a:ext>
          </a:extLst>
        </xdr:cNvPr>
        <xdr:cNvSpPr/>
      </xdr:nvSpPr>
      <xdr:spPr>
        <a:xfrm>
          <a:off x="4000500" y="608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72072</xdr:rowOff>
    </xdr:from>
    <xdr:to>
      <xdr:col>15</xdr:col>
      <xdr:colOff>187325</xdr:colOff>
      <xdr:row>31</xdr:row>
      <xdr:rowOff>2222</xdr:rowOff>
    </xdr:to>
    <xdr:sp macro="" textlink="">
      <xdr:nvSpPr>
        <xdr:cNvPr id="77" name="フローチャート: 判断 76">
          <a:extLst>
            <a:ext uri="{FF2B5EF4-FFF2-40B4-BE49-F238E27FC236}">
              <a16:creationId xmlns:a16="http://schemas.microsoft.com/office/drawing/2014/main" id="{15EF05C1-1CFF-47E3-B6F5-E74147C9A2AC}"/>
            </a:ext>
          </a:extLst>
        </xdr:cNvPr>
        <xdr:cNvSpPr/>
      </xdr:nvSpPr>
      <xdr:spPr>
        <a:xfrm>
          <a:off x="3238500" y="598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61278</xdr:rowOff>
    </xdr:from>
    <xdr:to>
      <xdr:col>11</xdr:col>
      <xdr:colOff>187325</xdr:colOff>
      <xdr:row>30</xdr:row>
      <xdr:rowOff>162878</xdr:rowOff>
    </xdr:to>
    <xdr:sp macro="" textlink="">
      <xdr:nvSpPr>
        <xdr:cNvPr id="78" name="フローチャート: 判断 77">
          <a:extLst>
            <a:ext uri="{FF2B5EF4-FFF2-40B4-BE49-F238E27FC236}">
              <a16:creationId xmlns:a16="http://schemas.microsoft.com/office/drawing/2014/main" id="{27E3439E-D99E-4C87-933F-F6ECCA9876E2}"/>
            </a:ext>
          </a:extLst>
        </xdr:cNvPr>
        <xdr:cNvSpPr/>
      </xdr:nvSpPr>
      <xdr:spPr>
        <a:xfrm>
          <a:off x="2476500" y="597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167958</xdr:rowOff>
    </xdr:from>
    <xdr:to>
      <xdr:col>7</xdr:col>
      <xdr:colOff>187325</xdr:colOff>
      <xdr:row>30</xdr:row>
      <xdr:rowOff>98108</xdr:rowOff>
    </xdr:to>
    <xdr:sp macro="" textlink="">
      <xdr:nvSpPr>
        <xdr:cNvPr id="79" name="フローチャート: 判断 78">
          <a:extLst>
            <a:ext uri="{FF2B5EF4-FFF2-40B4-BE49-F238E27FC236}">
              <a16:creationId xmlns:a16="http://schemas.microsoft.com/office/drawing/2014/main" id="{5BF7E0B9-6915-4AE9-9E6A-4E32D46695B4}"/>
            </a:ext>
          </a:extLst>
        </xdr:cNvPr>
        <xdr:cNvSpPr/>
      </xdr:nvSpPr>
      <xdr:spPr>
        <a:xfrm>
          <a:off x="1714500" y="5911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DEE5C3EE-6208-49FB-BD67-CEE80B742758}"/>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CEA1A840-20BB-4A54-8382-AF4739F66623}"/>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1AC1157A-635D-47FD-9238-FFE3A0BD90CD}"/>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CAB5F437-3086-4FA0-9326-8042CB114655}"/>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55EBDFE2-B347-40D4-9E9B-F54566AB9C8E}"/>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54292</xdr:rowOff>
    </xdr:from>
    <xdr:to>
      <xdr:col>23</xdr:col>
      <xdr:colOff>136525</xdr:colOff>
      <xdr:row>33</xdr:row>
      <xdr:rowOff>155893</xdr:rowOff>
    </xdr:to>
    <xdr:sp macro="" textlink="">
      <xdr:nvSpPr>
        <xdr:cNvPr id="85" name="楕円 84">
          <a:extLst>
            <a:ext uri="{FF2B5EF4-FFF2-40B4-BE49-F238E27FC236}">
              <a16:creationId xmlns:a16="http://schemas.microsoft.com/office/drawing/2014/main" id="{588D8EC6-7B04-44A9-A2F8-6E6D6EA4FDEA}"/>
            </a:ext>
          </a:extLst>
        </xdr:cNvPr>
        <xdr:cNvSpPr/>
      </xdr:nvSpPr>
      <xdr:spPr>
        <a:xfrm>
          <a:off x="4711700" y="64836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140669</xdr:rowOff>
    </xdr:from>
    <xdr:ext cx="405111" cy="259045"/>
    <xdr:sp macro="" textlink="">
      <xdr:nvSpPr>
        <xdr:cNvPr id="86" name="有形固定資産減価償却率該当値テキスト">
          <a:extLst>
            <a:ext uri="{FF2B5EF4-FFF2-40B4-BE49-F238E27FC236}">
              <a16:creationId xmlns:a16="http://schemas.microsoft.com/office/drawing/2014/main" id="{BA28DA36-D4D9-406C-8E97-89C6FDB417DF}"/>
            </a:ext>
          </a:extLst>
        </xdr:cNvPr>
        <xdr:cNvSpPr txBox="1"/>
      </xdr:nvSpPr>
      <xdr:spPr>
        <a:xfrm>
          <a:off x="4813300" y="6398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5715</xdr:rowOff>
    </xdr:from>
    <xdr:to>
      <xdr:col>19</xdr:col>
      <xdr:colOff>187325</xdr:colOff>
      <xdr:row>33</xdr:row>
      <xdr:rowOff>107315</xdr:rowOff>
    </xdr:to>
    <xdr:sp macro="" textlink="">
      <xdr:nvSpPr>
        <xdr:cNvPr id="87" name="楕円 86">
          <a:extLst>
            <a:ext uri="{FF2B5EF4-FFF2-40B4-BE49-F238E27FC236}">
              <a16:creationId xmlns:a16="http://schemas.microsoft.com/office/drawing/2014/main" id="{6702A867-485C-49EF-9278-F65F1958D869}"/>
            </a:ext>
          </a:extLst>
        </xdr:cNvPr>
        <xdr:cNvSpPr/>
      </xdr:nvSpPr>
      <xdr:spPr>
        <a:xfrm>
          <a:off x="4000500" y="643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56515</xdr:rowOff>
    </xdr:from>
    <xdr:to>
      <xdr:col>23</xdr:col>
      <xdr:colOff>85725</xdr:colOff>
      <xdr:row>33</xdr:row>
      <xdr:rowOff>105093</xdr:rowOff>
    </xdr:to>
    <xdr:cxnSp macro="">
      <xdr:nvCxnSpPr>
        <xdr:cNvPr id="88" name="直線コネクタ 87">
          <a:extLst>
            <a:ext uri="{FF2B5EF4-FFF2-40B4-BE49-F238E27FC236}">
              <a16:creationId xmlns:a16="http://schemas.microsoft.com/office/drawing/2014/main" id="{4BEC94C6-00BF-4B4E-BCFA-9412DACCB0E6}"/>
            </a:ext>
          </a:extLst>
        </xdr:cNvPr>
        <xdr:cNvCxnSpPr/>
      </xdr:nvCxnSpPr>
      <xdr:spPr>
        <a:xfrm>
          <a:off x="4051300" y="6485890"/>
          <a:ext cx="711200" cy="4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11113</xdr:rowOff>
    </xdr:from>
    <xdr:to>
      <xdr:col>15</xdr:col>
      <xdr:colOff>187325</xdr:colOff>
      <xdr:row>33</xdr:row>
      <xdr:rowOff>112713</xdr:rowOff>
    </xdr:to>
    <xdr:sp macro="" textlink="">
      <xdr:nvSpPr>
        <xdr:cNvPr id="89" name="楕円 88">
          <a:extLst>
            <a:ext uri="{FF2B5EF4-FFF2-40B4-BE49-F238E27FC236}">
              <a16:creationId xmlns:a16="http://schemas.microsoft.com/office/drawing/2014/main" id="{1C66B230-FE0A-4D49-B28E-00C79D9AFE64}"/>
            </a:ext>
          </a:extLst>
        </xdr:cNvPr>
        <xdr:cNvSpPr/>
      </xdr:nvSpPr>
      <xdr:spPr>
        <a:xfrm>
          <a:off x="3238500" y="644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56515</xdr:rowOff>
    </xdr:from>
    <xdr:to>
      <xdr:col>19</xdr:col>
      <xdr:colOff>136525</xdr:colOff>
      <xdr:row>33</xdr:row>
      <xdr:rowOff>61913</xdr:rowOff>
    </xdr:to>
    <xdr:cxnSp macro="">
      <xdr:nvCxnSpPr>
        <xdr:cNvPr id="90" name="直線コネクタ 89">
          <a:extLst>
            <a:ext uri="{FF2B5EF4-FFF2-40B4-BE49-F238E27FC236}">
              <a16:creationId xmlns:a16="http://schemas.microsoft.com/office/drawing/2014/main" id="{852D54FD-B7F1-471C-AFA6-2D75237D6C24}"/>
            </a:ext>
          </a:extLst>
        </xdr:cNvPr>
        <xdr:cNvCxnSpPr/>
      </xdr:nvCxnSpPr>
      <xdr:spPr>
        <a:xfrm flipV="1">
          <a:off x="3289300" y="6485890"/>
          <a:ext cx="762000" cy="5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69215</xdr:rowOff>
    </xdr:from>
    <xdr:to>
      <xdr:col>11</xdr:col>
      <xdr:colOff>187325</xdr:colOff>
      <xdr:row>32</xdr:row>
      <xdr:rowOff>170815</xdr:rowOff>
    </xdr:to>
    <xdr:sp macro="" textlink="">
      <xdr:nvSpPr>
        <xdr:cNvPr id="91" name="楕円 90">
          <a:extLst>
            <a:ext uri="{FF2B5EF4-FFF2-40B4-BE49-F238E27FC236}">
              <a16:creationId xmlns:a16="http://schemas.microsoft.com/office/drawing/2014/main" id="{4F62329C-F1E0-4F8C-8266-2E61D6765F92}"/>
            </a:ext>
          </a:extLst>
        </xdr:cNvPr>
        <xdr:cNvSpPr/>
      </xdr:nvSpPr>
      <xdr:spPr>
        <a:xfrm>
          <a:off x="2476500" y="63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120015</xdr:rowOff>
    </xdr:from>
    <xdr:to>
      <xdr:col>15</xdr:col>
      <xdr:colOff>136525</xdr:colOff>
      <xdr:row>33</xdr:row>
      <xdr:rowOff>61913</xdr:rowOff>
    </xdr:to>
    <xdr:cxnSp macro="">
      <xdr:nvCxnSpPr>
        <xdr:cNvPr id="92" name="直線コネクタ 91">
          <a:extLst>
            <a:ext uri="{FF2B5EF4-FFF2-40B4-BE49-F238E27FC236}">
              <a16:creationId xmlns:a16="http://schemas.microsoft.com/office/drawing/2014/main" id="{CB5FAAE9-AC3E-477C-A7A6-6127E31FC054}"/>
            </a:ext>
          </a:extLst>
        </xdr:cNvPr>
        <xdr:cNvCxnSpPr/>
      </xdr:nvCxnSpPr>
      <xdr:spPr>
        <a:xfrm>
          <a:off x="2527300" y="6377940"/>
          <a:ext cx="762000" cy="113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159703</xdr:rowOff>
    </xdr:from>
    <xdr:to>
      <xdr:col>7</xdr:col>
      <xdr:colOff>187325</xdr:colOff>
      <xdr:row>32</xdr:row>
      <xdr:rowOff>89853</xdr:rowOff>
    </xdr:to>
    <xdr:sp macro="" textlink="">
      <xdr:nvSpPr>
        <xdr:cNvPr id="93" name="楕円 92">
          <a:extLst>
            <a:ext uri="{FF2B5EF4-FFF2-40B4-BE49-F238E27FC236}">
              <a16:creationId xmlns:a16="http://schemas.microsoft.com/office/drawing/2014/main" id="{C6ABC83E-BD6A-4C56-B831-8FA7F29E4941}"/>
            </a:ext>
          </a:extLst>
        </xdr:cNvPr>
        <xdr:cNvSpPr/>
      </xdr:nvSpPr>
      <xdr:spPr>
        <a:xfrm>
          <a:off x="1714500" y="6246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39053</xdr:rowOff>
    </xdr:from>
    <xdr:to>
      <xdr:col>11</xdr:col>
      <xdr:colOff>136525</xdr:colOff>
      <xdr:row>32</xdr:row>
      <xdr:rowOff>120015</xdr:rowOff>
    </xdr:to>
    <xdr:cxnSp macro="">
      <xdr:nvCxnSpPr>
        <xdr:cNvPr id="94" name="直線コネクタ 93">
          <a:extLst>
            <a:ext uri="{FF2B5EF4-FFF2-40B4-BE49-F238E27FC236}">
              <a16:creationId xmlns:a16="http://schemas.microsoft.com/office/drawing/2014/main" id="{613D40C3-E818-47D7-9935-C490DFDCEDC5}"/>
            </a:ext>
          </a:extLst>
        </xdr:cNvPr>
        <xdr:cNvCxnSpPr/>
      </xdr:nvCxnSpPr>
      <xdr:spPr>
        <a:xfrm>
          <a:off x="1765300" y="6296978"/>
          <a:ext cx="762000" cy="80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115905</xdr:rowOff>
    </xdr:from>
    <xdr:ext cx="405111" cy="259045"/>
    <xdr:sp macro="" textlink="">
      <xdr:nvSpPr>
        <xdr:cNvPr id="95" name="n_1aveValue有形固定資産減価償却率">
          <a:extLst>
            <a:ext uri="{FF2B5EF4-FFF2-40B4-BE49-F238E27FC236}">
              <a16:creationId xmlns:a16="http://schemas.microsoft.com/office/drawing/2014/main" id="{111E9CE9-280F-4E80-A1DC-3AC7A96544CB}"/>
            </a:ext>
          </a:extLst>
        </xdr:cNvPr>
        <xdr:cNvSpPr txBox="1"/>
      </xdr:nvSpPr>
      <xdr:spPr>
        <a:xfrm>
          <a:off x="3836044" y="5859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18749</xdr:rowOff>
    </xdr:from>
    <xdr:ext cx="405111" cy="259045"/>
    <xdr:sp macro="" textlink="">
      <xdr:nvSpPr>
        <xdr:cNvPr id="96" name="n_2aveValue有形固定資産減価償却率">
          <a:extLst>
            <a:ext uri="{FF2B5EF4-FFF2-40B4-BE49-F238E27FC236}">
              <a16:creationId xmlns:a16="http://schemas.microsoft.com/office/drawing/2014/main" id="{60F4DFB0-F1FC-4FFD-BA60-C747D4DD11C7}"/>
            </a:ext>
          </a:extLst>
        </xdr:cNvPr>
        <xdr:cNvSpPr txBox="1"/>
      </xdr:nvSpPr>
      <xdr:spPr>
        <a:xfrm>
          <a:off x="3086744" y="5762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7955</xdr:rowOff>
    </xdr:from>
    <xdr:ext cx="405111" cy="259045"/>
    <xdr:sp macro="" textlink="">
      <xdr:nvSpPr>
        <xdr:cNvPr id="97" name="n_3aveValue有形固定資産減価償却率">
          <a:extLst>
            <a:ext uri="{FF2B5EF4-FFF2-40B4-BE49-F238E27FC236}">
              <a16:creationId xmlns:a16="http://schemas.microsoft.com/office/drawing/2014/main" id="{9BC478EB-8D81-4946-9F9B-391533AAE218}"/>
            </a:ext>
          </a:extLst>
        </xdr:cNvPr>
        <xdr:cNvSpPr txBox="1"/>
      </xdr:nvSpPr>
      <xdr:spPr>
        <a:xfrm>
          <a:off x="2324744" y="5751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114635</xdr:rowOff>
    </xdr:from>
    <xdr:ext cx="405111" cy="259045"/>
    <xdr:sp macro="" textlink="">
      <xdr:nvSpPr>
        <xdr:cNvPr id="98" name="n_4aveValue有形固定資産減価償却率">
          <a:extLst>
            <a:ext uri="{FF2B5EF4-FFF2-40B4-BE49-F238E27FC236}">
              <a16:creationId xmlns:a16="http://schemas.microsoft.com/office/drawing/2014/main" id="{36AF23CD-FD3F-473B-9337-A5C5A4E05690}"/>
            </a:ext>
          </a:extLst>
        </xdr:cNvPr>
        <xdr:cNvSpPr txBox="1"/>
      </xdr:nvSpPr>
      <xdr:spPr>
        <a:xfrm>
          <a:off x="1562744" y="5686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98442</xdr:rowOff>
    </xdr:from>
    <xdr:ext cx="405111" cy="259045"/>
    <xdr:sp macro="" textlink="">
      <xdr:nvSpPr>
        <xdr:cNvPr id="99" name="n_1mainValue有形固定資産減価償却率">
          <a:extLst>
            <a:ext uri="{FF2B5EF4-FFF2-40B4-BE49-F238E27FC236}">
              <a16:creationId xmlns:a16="http://schemas.microsoft.com/office/drawing/2014/main" id="{215B47EB-BC91-4E11-9BD0-3CF338DB97A0}"/>
            </a:ext>
          </a:extLst>
        </xdr:cNvPr>
        <xdr:cNvSpPr txBox="1"/>
      </xdr:nvSpPr>
      <xdr:spPr>
        <a:xfrm>
          <a:off x="3836044" y="6527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103840</xdr:rowOff>
    </xdr:from>
    <xdr:ext cx="405111" cy="259045"/>
    <xdr:sp macro="" textlink="">
      <xdr:nvSpPr>
        <xdr:cNvPr id="100" name="n_2mainValue有形固定資産減価償却率">
          <a:extLst>
            <a:ext uri="{FF2B5EF4-FFF2-40B4-BE49-F238E27FC236}">
              <a16:creationId xmlns:a16="http://schemas.microsoft.com/office/drawing/2014/main" id="{304C63C1-DD82-4E9E-BED0-967E0406C7A0}"/>
            </a:ext>
          </a:extLst>
        </xdr:cNvPr>
        <xdr:cNvSpPr txBox="1"/>
      </xdr:nvSpPr>
      <xdr:spPr>
        <a:xfrm>
          <a:off x="3086744" y="6533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161942</xdr:rowOff>
    </xdr:from>
    <xdr:ext cx="405111" cy="259045"/>
    <xdr:sp macro="" textlink="">
      <xdr:nvSpPr>
        <xdr:cNvPr id="101" name="n_3mainValue有形固定資産減価償却率">
          <a:extLst>
            <a:ext uri="{FF2B5EF4-FFF2-40B4-BE49-F238E27FC236}">
              <a16:creationId xmlns:a16="http://schemas.microsoft.com/office/drawing/2014/main" id="{0ED8C3F7-68FC-4318-8961-B373C90B8C7A}"/>
            </a:ext>
          </a:extLst>
        </xdr:cNvPr>
        <xdr:cNvSpPr txBox="1"/>
      </xdr:nvSpPr>
      <xdr:spPr>
        <a:xfrm>
          <a:off x="2324744" y="641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80980</xdr:rowOff>
    </xdr:from>
    <xdr:ext cx="405111" cy="259045"/>
    <xdr:sp macro="" textlink="">
      <xdr:nvSpPr>
        <xdr:cNvPr id="102" name="n_4mainValue有形固定資産減価償却率">
          <a:extLst>
            <a:ext uri="{FF2B5EF4-FFF2-40B4-BE49-F238E27FC236}">
              <a16:creationId xmlns:a16="http://schemas.microsoft.com/office/drawing/2014/main" id="{9C1061D3-6085-4A1A-8ECB-E083313F6FDB}"/>
            </a:ext>
          </a:extLst>
        </xdr:cNvPr>
        <xdr:cNvSpPr txBox="1"/>
      </xdr:nvSpPr>
      <xdr:spPr>
        <a:xfrm>
          <a:off x="1562744" y="6338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9C47068F-5972-43B3-9D26-0A77DE9FE588}"/>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47692B13-04F2-4B1E-B268-2BC5C258B4D6}"/>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548F1AE6-32AE-448B-B73D-B47720B4D4D6}"/>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[ 425.1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01D16BFD-6A4E-4B38-8B78-4456F3EC5A0B}"/>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77AF62E3-F60B-4CAF-8088-050255AE152B}"/>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0DEC10A7-AF2C-4E24-84CE-649C07BEF739}"/>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A215E931-70DF-418A-B27C-3802122A2A8E}"/>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E4A44FBB-15F0-4BE4-9321-9835B3B2BC96}"/>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05E7730C-B1A2-4A96-902E-D332BEA530AF}"/>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465B5DDD-40AE-4A53-B88F-B99D0F33183B}"/>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B6CC8FB6-61BF-4955-AABA-BB5DB8855A09}"/>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A27E354B-3FD8-4B62-83FC-0F4B275A98D6}"/>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42B979E5-0285-4E66-9972-E659D9F3F115}"/>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の平均値を下回っているが、今後は充当可能基金残高が減少の見込みであることから、将来負担額と充当可能基金残高の差である実質債務は増加することが想定される。そのため、将来負担額の上昇を抑えるべく、地方債の新規発行抑制に努める。</a:t>
          </a: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D3F239CF-8B9F-47A8-8C12-316A47DE64E2}"/>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9AEA5A1D-D985-46E1-B200-EE8D1869A99E}"/>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0687668A-E21C-4839-AEA2-E74C73744A58}"/>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a:extLst>
            <a:ext uri="{FF2B5EF4-FFF2-40B4-BE49-F238E27FC236}">
              <a16:creationId xmlns:a16="http://schemas.microsoft.com/office/drawing/2014/main" id="{EE524C8E-BB13-4F1C-9BF1-9B050B13910E}"/>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0" name="テキスト ボックス 119">
          <a:extLst>
            <a:ext uri="{FF2B5EF4-FFF2-40B4-BE49-F238E27FC236}">
              <a16:creationId xmlns:a16="http://schemas.microsoft.com/office/drawing/2014/main" id="{DA7FCB26-4C62-43CC-9783-C24F3CA73D6C}"/>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a:extLst>
            <a:ext uri="{FF2B5EF4-FFF2-40B4-BE49-F238E27FC236}">
              <a16:creationId xmlns:a16="http://schemas.microsoft.com/office/drawing/2014/main" id="{5309114A-711F-45EA-9D0F-E70BF53F2139}"/>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a:extLst>
            <a:ext uri="{FF2B5EF4-FFF2-40B4-BE49-F238E27FC236}">
              <a16:creationId xmlns:a16="http://schemas.microsoft.com/office/drawing/2014/main" id="{E6004ABF-6615-496E-87B9-D32DCB2A2728}"/>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a:extLst>
            <a:ext uri="{FF2B5EF4-FFF2-40B4-BE49-F238E27FC236}">
              <a16:creationId xmlns:a16="http://schemas.microsoft.com/office/drawing/2014/main" id="{34360D6E-96B9-4919-BE0F-253E63B2E75B}"/>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a:extLst>
            <a:ext uri="{FF2B5EF4-FFF2-40B4-BE49-F238E27FC236}">
              <a16:creationId xmlns:a16="http://schemas.microsoft.com/office/drawing/2014/main" id="{B3AFFE6A-2F5E-465B-85CC-715A2DCE3A5A}"/>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a:extLst>
            <a:ext uri="{FF2B5EF4-FFF2-40B4-BE49-F238E27FC236}">
              <a16:creationId xmlns:a16="http://schemas.microsoft.com/office/drawing/2014/main" id="{3268FD27-64C5-40C1-B1A6-FD9938A773B8}"/>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a:extLst>
            <a:ext uri="{FF2B5EF4-FFF2-40B4-BE49-F238E27FC236}">
              <a16:creationId xmlns:a16="http://schemas.microsoft.com/office/drawing/2014/main" id="{656A7FF5-3D2A-4B1E-8ECC-DCB5135465F8}"/>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a:extLst>
            <a:ext uri="{FF2B5EF4-FFF2-40B4-BE49-F238E27FC236}">
              <a16:creationId xmlns:a16="http://schemas.microsoft.com/office/drawing/2014/main" id="{21E34920-F0B5-471E-9308-0CF7D2C87E77}"/>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8" name="テキスト ボックス 127">
          <a:extLst>
            <a:ext uri="{FF2B5EF4-FFF2-40B4-BE49-F238E27FC236}">
              <a16:creationId xmlns:a16="http://schemas.microsoft.com/office/drawing/2014/main" id="{9600C4DC-D4DC-49D6-9DEF-807AEE8E33E9}"/>
            </a:ext>
          </a:extLst>
        </xdr:cNvPr>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3A9C1E4B-5258-48D5-8B3D-A12D3C7F5729}"/>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0" name="テキスト ボックス 129">
          <a:extLst>
            <a:ext uri="{FF2B5EF4-FFF2-40B4-BE49-F238E27FC236}">
              <a16:creationId xmlns:a16="http://schemas.microsoft.com/office/drawing/2014/main" id="{0F6720F3-0F30-4049-B5B6-5E266A470D09}"/>
            </a:ext>
          </a:extLst>
        </xdr:cNvPr>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a:extLst>
            <a:ext uri="{FF2B5EF4-FFF2-40B4-BE49-F238E27FC236}">
              <a16:creationId xmlns:a16="http://schemas.microsoft.com/office/drawing/2014/main" id="{7814A347-273A-4184-A8EE-92B50D328478}"/>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58780</xdr:rowOff>
    </xdr:from>
    <xdr:to>
      <xdr:col>76</xdr:col>
      <xdr:colOff>21589</xdr:colOff>
      <xdr:row>34</xdr:row>
      <xdr:rowOff>23241</xdr:rowOff>
    </xdr:to>
    <xdr:cxnSp macro="">
      <xdr:nvCxnSpPr>
        <xdr:cNvPr id="132" name="直線コネクタ 131">
          <a:extLst>
            <a:ext uri="{FF2B5EF4-FFF2-40B4-BE49-F238E27FC236}">
              <a16:creationId xmlns:a16="http://schemas.microsoft.com/office/drawing/2014/main" id="{D5F257AC-379F-4CF8-A3FA-3F8A882BA584}"/>
            </a:ext>
          </a:extLst>
        </xdr:cNvPr>
        <xdr:cNvCxnSpPr/>
      </xdr:nvCxnSpPr>
      <xdr:spPr>
        <a:xfrm flipV="1">
          <a:off x="14793595" y="5288005"/>
          <a:ext cx="1269" cy="1336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27068</xdr:rowOff>
    </xdr:from>
    <xdr:ext cx="469744" cy="259045"/>
    <xdr:sp macro="" textlink="">
      <xdr:nvSpPr>
        <xdr:cNvPr id="133" name="債務償還比率最小値テキスト">
          <a:extLst>
            <a:ext uri="{FF2B5EF4-FFF2-40B4-BE49-F238E27FC236}">
              <a16:creationId xmlns:a16="http://schemas.microsoft.com/office/drawing/2014/main" id="{E6515DE8-C104-4C5C-9F03-362CFFDF4ED6}"/>
            </a:ext>
          </a:extLst>
        </xdr:cNvPr>
        <xdr:cNvSpPr txBox="1"/>
      </xdr:nvSpPr>
      <xdr:spPr>
        <a:xfrm>
          <a:off x="14846300" y="6627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23241</xdr:rowOff>
    </xdr:from>
    <xdr:to>
      <xdr:col>76</xdr:col>
      <xdr:colOff>111125</xdr:colOff>
      <xdr:row>34</xdr:row>
      <xdr:rowOff>23241</xdr:rowOff>
    </xdr:to>
    <xdr:cxnSp macro="">
      <xdr:nvCxnSpPr>
        <xdr:cNvPr id="134" name="直線コネクタ 133">
          <a:extLst>
            <a:ext uri="{FF2B5EF4-FFF2-40B4-BE49-F238E27FC236}">
              <a16:creationId xmlns:a16="http://schemas.microsoft.com/office/drawing/2014/main" id="{20E10098-F690-4AB8-9337-5D60C7EBD0BF}"/>
            </a:ext>
          </a:extLst>
        </xdr:cNvPr>
        <xdr:cNvCxnSpPr/>
      </xdr:nvCxnSpPr>
      <xdr:spPr>
        <a:xfrm>
          <a:off x="14706600" y="662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5457</xdr:rowOff>
    </xdr:from>
    <xdr:ext cx="469744" cy="259045"/>
    <xdr:sp macro="" textlink="">
      <xdr:nvSpPr>
        <xdr:cNvPr id="135" name="債務償還比率最大値テキスト">
          <a:extLst>
            <a:ext uri="{FF2B5EF4-FFF2-40B4-BE49-F238E27FC236}">
              <a16:creationId xmlns:a16="http://schemas.microsoft.com/office/drawing/2014/main" id="{C5F11ED8-3E84-49A9-AD64-EA3A8774F9D1}"/>
            </a:ext>
          </a:extLst>
        </xdr:cNvPr>
        <xdr:cNvSpPr txBox="1"/>
      </xdr:nvSpPr>
      <xdr:spPr>
        <a:xfrm>
          <a:off x="14846300" y="506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58780</xdr:rowOff>
    </xdr:from>
    <xdr:to>
      <xdr:col>76</xdr:col>
      <xdr:colOff>111125</xdr:colOff>
      <xdr:row>26</xdr:row>
      <xdr:rowOff>58780</xdr:rowOff>
    </xdr:to>
    <xdr:cxnSp macro="">
      <xdr:nvCxnSpPr>
        <xdr:cNvPr id="136" name="直線コネクタ 135">
          <a:extLst>
            <a:ext uri="{FF2B5EF4-FFF2-40B4-BE49-F238E27FC236}">
              <a16:creationId xmlns:a16="http://schemas.microsoft.com/office/drawing/2014/main" id="{7F46205E-D0DA-4E5D-8A88-BC0F67DA07CD}"/>
            </a:ext>
          </a:extLst>
        </xdr:cNvPr>
        <xdr:cNvCxnSpPr/>
      </xdr:nvCxnSpPr>
      <xdr:spPr>
        <a:xfrm>
          <a:off x="14706600" y="5288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26560</xdr:rowOff>
    </xdr:from>
    <xdr:ext cx="469744" cy="259045"/>
    <xdr:sp macro="" textlink="">
      <xdr:nvSpPr>
        <xdr:cNvPr id="137" name="債務償還比率平均値テキスト">
          <a:extLst>
            <a:ext uri="{FF2B5EF4-FFF2-40B4-BE49-F238E27FC236}">
              <a16:creationId xmlns:a16="http://schemas.microsoft.com/office/drawing/2014/main" id="{48154041-1F18-4243-A8D0-4B64E33DAA75}"/>
            </a:ext>
          </a:extLst>
        </xdr:cNvPr>
        <xdr:cNvSpPr txBox="1"/>
      </xdr:nvSpPr>
      <xdr:spPr>
        <a:xfrm>
          <a:off x="14846300" y="57701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48133</xdr:rowOff>
    </xdr:from>
    <xdr:to>
      <xdr:col>76</xdr:col>
      <xdr:colOff>73025</xdr:colOff>
      <xdr:row>29</xdr:row>
      <xdr:rowOff>149733</xdr:rowOff>
    </xdr:to>
    <xdr:sp macro="" textlink="">
      <xdr:nvSpPr>
        <xdr:cNvPr id="138" name="フローチャート: 判断 137">
          <a:extLst>
            <a:ext uri="{FF2B5EF4-FFF2-40B4-BE49-F238E27FC236}">
              <a16:creationId xmlns:a16="http://schemas.microsoft.com/office/drawing/2014/main" id="{C69AA2CD-3979-4142-80E0-3D9E1D5AA4B7}"/>
            </a:ext>
          </a:extLst>
        </xdr:cNvPr>
        <xdr:cNvSpPr/>
      </xdr:nvSpPr>
      <xdr:spPr>
        <a:xfrm>
          <a:off x="14744700" y="579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155554</xdr:rowOff>
    </xdr:from>
    <xdr:to>
      <xdr:col>72</xdr:col>
      <xdr:colOff>123825</xdr:colOff>
      <xdr:row>31</xdr:row>
      <xdr:rowOff>85704</xdr:rowOff>
    </xdr:to>
    <xdr:sp macro="" textlink="">
      <xdr:nvSpPr>
        <xdr:cNvPr id="139" name="フローチャート: 判断 138">
          <a:extLst>
            <a:ext uri="{FF2B5EF4-FFF2-40B4-BE49-F238E27FC236}">
              <a16:creationId xmlns:a16="http://schemas.microsoft.com/office/drawing/2014/main" id="{7AC9B4FE-0B63-4376-8EE8-3D66321BEACE}"/>
            </a:ext>
          </a:extLst>
        </xdr:cNvPr>
        <xdr:cNvSpPr/>
      </xdr:nvSpPr>
      <xdr:spPr>
        <a:xfrm>
          <a:off x="14033500" y="607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91154</xdr:rowOff>
    </xdr:from>
    <xdr:to>
      <xdr:col>68</xdr:col>
      <xdr:colOff>123825</xdr:colOff>
      <xdr:row>32</xdr:row>
      <xdr:rowOff>21304</xdr:rowOff>
    </xdr:to>
    <xdr:sp macro="" textlink="">
      <xdr:nvSpPr>
        <xdr:cNvPr id="140" name="フローチャート: 判断 139">
          <a:extLst>
            <a:ext uri="{FF2B5EF4-FFF2-40B4-BE49-F238E27FC236}">
              <a16:creationId xmlns:a16="http://schemas.microsoft.com/office/drawing/2014/main" id="{0E98375C-3A34-4286-B55E-E35DA4085CF5}"/>
            </a:ext>
          </a:extLst>
        </xdr:cNvPr>
        <xdr:cNvSpPr/>
      </xdr:nvSpPr>
      <xdr:spPr>
        <a:xfrm>
          <a:off x="13271500" y="617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85577</xdr:rowOff>
    </xdr:from>
    <xdr:to>
      <xdr:col>64</xdr:col>
      <xdr:colOff>123825</xdr:colOff>
      <xdr:row>32</xdr:row>
      <xdr:rowOff>15727</xdr:rowOff>
    </xdr:to>
    <xdr:sp macro="" textlink="">
      <xdr:nvSpPr>
        <xdr:cNvPr id="141" name="フローチャート: 判断 140">
          <a:extLst>
            <a:ext uri="{FF2B5EF4-FFF2-40B4-BE49-F238E27FC236}">
              <a16:creationId xmlns:a16="http://schemas.microsoft.com/office/drawing/2014/main" id="{DE5DE368-9174-4666-BB27-4D77906FFFC5}"/>
            </a:ext>
          </a:extLst>
        </xdr:cNvPr>
        <xdr:cNvSpPr/>
      </xdr:nvSpPr>
      <xdr:spPr>
        <a:xfrm>
          <a:off x="12509500" y="6172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94213</xdr:rowOff>
    </xdr:from>
    <xdr:to>
      <xdr:col>60</xdr:col>
      <xdr:colOff>123825</xdr:colOff>
      <xdr:row>32</xdr:row>
      <xdr:rowOff>24363</xdr:rowOff>
    </xdr:to>
    <xdr:sp macro="" textlink="">
      <xdr:nvSpPr>
        <xdr:cNvPr id="142" name="フローチャート: 判断 141">
          <a:extLst>
            <a:ext uri="{FF2B5EF4-FFF2-40B4-BE49-F238E27FC236}">
              <a16:creationId xmlns:a16="http://schemas.microsoft.com/office/drawing/2014/main" id="{4AB9383B-2C18-4FB5-8C36-B3ABB991D1F1}"/>
            </a:ext>
          </a:extLst>
        </xdr:cNvPr>
        <xdr:cNvSpPr/>
      </xdr:nvSpPr>
      <xdr:spPr>
        <a:xfrm>
          <a:off x="11747500" y="618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5B141ACF-166D-45EB-8D43-63CDF8223295}"/>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7ECCE516-5B58-4B3C-855B-F64E7B2EFAFD}"/>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D21DE9C5-B230-4FB3-B0E5-51255D6C9755}"/>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7F7B37BF-7DBD-4981-898F-ACBDC567263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0F3D17C6-9112-4B1C-B020-80943AC43D2B}"/>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94901</xdr:rowOff>
    </xdr:from>
    <xdr:to>
      <xdr:col>76</xdr:col>
      <xdr:colOff>73025</xdr:colOff>
      <xdr:row>29</xdr:row>
      <xdr:rowOff>25051</xdr:rowOff>
    </xdr:to>
    <xdr:sp macro="" textlink="">
      <xdr:nvSpPr>
        <xdr:cNvPr id="148" name="楕円 147">
          <a:extLst>
            <a:ext uri="{FF2B5EF4-FFF2-40B4-BE49-F238E27FC236}">
              <a16:creationId xmlns:a16="http://schemas.microsoft.com/office/drawing/2014/main" id="{EC133194-020C-44BF-808E-2F69E6FC5822}"/>
            </a:ext>
          </a:extLst>
        </xdr:cNvPr>
        <xdr:cNvSpPr/>
      </xdr:nvSpPr>
      <xdr:spPr>
        <a:xfrm>
          <a:off x="14744700" y="566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117778</xdr:rowOff>
    </xdr:from>
    <xdr:ext cx="469744" cy="259045"/>
    <xdr:sp macro="" textlink="">
      <xdr:nvSpPr>
        <xdr:cNvPr id="149" name="債務償還比率該当値テキスト">
          <a:extLst>
            <a:ext uri="{FF2B5EF4-FFF2-40B4-BE49-F238E27FC236}">
              <a16:creationId xmlns:a16="http://schemas.microsoft.com/office/drawing/2014/main" id="{7F6C7911-147E-4EBD-861E-79A0806C445E}"/>
            </a:ext>
          </a:extLst>
        </xdr:cNvPr>
        <xdr:cNvSpPr txBox="1"/>
      </xdr:nvSpPr>
      <xdr:spPr>
        <a:xfrm>
          <a:off x="14846300" y="5518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34639</xdr:rowOff>
    </xdr:from>
    <xdr:to>
      <xdr:col>72</xdr:col>
      <xdr:colOff>123825</xdr:colOff>
      <xdr:row>29</xdr:row>
      <xdr:rowOff>136239</xdr:rowOff>
    </xdr:to>
    <xdr:sp macro="" textlink="">
      <xdr:nvSpPr>
        <xdr:cNvPr id="150" name="楕円 149">
          <a:extLst>
            <a:ext uri="{FF2B5EF4-FFF2-40B4-BE49-F238E27FC236}">
              <a16:creationId xmlns:a16="http://schemas.microsoft.com/office/drawing/2014/main" id="{6EAD5A19-B709-48CD-9F3D-7783F95206CA}"/>
            </a:ext>
          </a:extLst>
        </xdr:cNvPr>
        <xdr:cNvSpPr/>
      </xdr:nvSpPr>
      <xdr:spPr>
        <a:xfrm>
          <a:off x="14033500" y="577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145701</xdr:rowOff>
    </xdr:from>
    <xdr:to>
      <xdr:col>76</xdr:col>
      <xdr:colOff>22225</xdr:colOff>
      <xdr:row>29</xdr:row>
      <xdr:rowOff>85439</xdr:rowOff>
    </xdr:to>
    <xdr:cxnSp macro="">
      <xdr:nvCxnSpPr>
        <xdr:cNvPr id="151" name="直線コネクタ 150">
          <a:extLst>
            <a:ext uri="{FF2B5EF4-FFF2-40B4-BE49-F238E27FC236}">
              <a16:creationId xmlns:a16="http://schemas.microsoft.com/office/drawing/2014/main" id="{777C82DE-4048-45C9-9F0D-F2C7D28B3649}"/>
            </a:ext>
          </a:extLst>
        </xdr:cNvPr>
        <xdr:cNvCxnSpPr/>
      </xdr:nvCxnSpPr>
      <xdr:spPr>
        <a:xfrm flipV="1">
          <a:off x="14084300" y="5717826"/>
          <a:ext cx="711200" cy="11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68643</xdr:rowOff>
    </xdr:from>
    <xdr:to>
      <xdr:col>68</xdr:col>
      <xdr:colOff>123825</xdr:colOff>
      <xdr:row>29</xdr:row>
      <xdr:rowOff>170243</xdr:rowOff>
    </xdr:to>
    <xdr:sp macro="" textlink="">
      <xdr:nvSpPr>
        <xdr:cNvPr id="152" name="楕円 151">
          <a:extLst>
            <a:ext uri="{FF2B5EF4-FFF2-40B4-BE49-F238E27FC236}">
              <a16:creationId xmlns:a16="http://schemas.microsoft.com/office/drawing/2014/main" id="{213524FA-390C-4D74-A35C-7B088EA3924C}"/>
            </a:ext>
          </a:extLst>
        </xdr:cNvPr>
        <xdr:cNvSpPr/>
      </xdr:nvSpPr>
      <xdr:spPr>
        <a:xfrm>
          <a:off x="13271500" y="581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85439</xdr:rowOff>
    </xdr:from>
    <xdr:to>
      <xdr:col>72</xdr:col>
      <xdr:colOff>73025</xdr:colOff>
      <xdr:row>29</xdr:row>
      <xdr:rowOff>119443</xdr:rowOff>
    </xdr:to>
    <xdr:cxnSp macro="">
      <xdr:nvCxnSpPr>
        <xdr:cNvPr id="153" name="直線コネクタ 152">
          <a:extLst>
            <a:ext uri="{FF2B5EF4-FFF2-40B4-BE49-F238E27FC236}">
              <a16:creationId xmlns:a16="http://schemas.microsoft.com/office/drawing/2014/main" id="{F638AB3B-2106-4004-BB7D-C4E6C7A43414}"/>
            </a:ext>
          </a:extLst>
        </xdr:cNvPr>
        <xdr:cNvCxnSpPr/>
      </xdr:nvCxnSpPr>
      <xdr:spPr>
        <a:xfrm flipV="1">
          <a:off x="13322300" y="5829014"/>
          <a:ext cx="762000" cy="34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58028</xdr:rowOff>
    </xdr:from>
    <xdr:to>
      <xdr:col>64</xdr:col>
      <xdr:colOff>123825</xdr:colOff>
      <xdr:row>29</xdr:row>
      <xdr:rowOff>159628</xdr:rowOff>
    </xdr:to>
    <xdr:sp macro="" textlink="">
      <xdr:nvSpPr>
        <xdr:cNvPr id="154" name="楕円 153">
          <a:extLst>
            <a:ext uri="{FF2B5EF4-FFF2-40B4-BE49-F238E27FC236}">
              <a16:creationId xmlns:a16="http://schemas.microsoft.com/office/drawing/2014/main" id="{DB66544F-D016-416A-ABF4-26D35A4121A5}"/>
            </a:ext>
          </a:extLst>
        </xdr:cNvPr>
        <xdr:cNvSpPr/>
      </xdr:nvSpPr>
      <xdr:spPr>
        <a:xfrm>
          <a:off x="12509500" y="5801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108828</xdr:rowOff>
    </xdr:from>
    <xdr:to>
      <xdr:col>68</xdr:col>
      <xdr:colOff>73025</xdr:colOff>
      <xdr:row>29</xdr:row>
      <xdr:rowOff>119443</xdr:rowOff>
    </xdr:to>
    <xdr:cxnSp macro="">
      <xdr:nvCxnSpPr>
        <xdr:cNvPr id="155" name="直線コネクタ 154">
          <a:extLst>
            <a:ext uri="{FF2B5EF4-FFF2-40B4-BE49-F238E27FC236}">
              <a16:creationId xmlns:a16="http://schemas.microsoft.com/office/drawing/2014/main" id="{77A7CB6E-F5C0-49D5-AD69-9D6D32077E1B}"/>
            </a:ext>
          </a:extLst>
        </xdr:cNvPr>
        <xdr:cNvCxnSpPr/>
      </xdr:nvCxnSpPr>
      <xdr:spPr>
        <a:xfrm>
          <a:off x="12560300" y="5852403"/>
          <a:ext cx="762000" cy="10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51012</xdr:rowOff>
    </xdr:from>
    <xdr:to>
      <xdr:col>60</xdr:col>
      <xdr:colOff>123825</xdr:colOff>
      <xdr:row>29</xdr:row>
      <xdr:rowOff>152612</xdr:rowOff>
    </xdr:to>
    <xdr:sp macro="" textlink="">
      <xdr:nvSpPr>
        <xdr:cNvPr id="156" name="楕円 155">
          <a:extLst>
            <a:ext uri="{FF2B5EF4-FFF2-40B4-BE49-F238E27FC236}">
              <a16:creationId xmlns:a16="http://schemas.microsoft.com/office/drawing/2014/main" id="{CA157C0B-9225-4A5F-A5BC-88FEE8522EB4}"/>
            </a:ext>
          </a:extLst>
        </xdr:cNvPr>
        <xdr:cNvSpPr/>
      </xdr:nvSpPr>
      <xdr:spPr>
        <a:xfrm>
          <a:off x="11747500" y="579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101812</xdr:rowOff>
    </xdr:from>
    <xdr:to>
      <xdr:col>64</xdr:col>
      <xdr:colOff>73025</xdr:colOff>
      <xdr:row>29</xdr:row>
      <xdr:rowOff>108828</xdr:rowOff>
    </xdr:to>
    <xdr:cxnSp macro="">
      <xdr:nvCxnSpPr>
        <xdr:cNvPr id="157" name="直線コネクタ 156">
          <a:extLst>
            <a:ext uri="{FF2B5EF4-FFF2-40B4-BE49-F238E27FC236}">
              <a16:creationId xmlns:a16="http://schemas.microsoft.com/office/drawing/2014/main" id="{4E17A66F-CACC-41F6-8178-670746FA73F2}"/>
            </a:ext>
          </a:extLst>
        </xdr:cNvPr>
        <xdr:cNvCxnSpPr/>
      </xdr:nvCxnSpPr>
      <xdr:spPr>
        <a:xfrm>
          <a:off x="11798300" y="5845387"/>
          <a:ext cx="762000" cy="7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76831</xdr:rowOff>
    </xdr:from>
    <xdr:ext cx="469744" cy="259045"/>
    <xdr:sp macro="" textlink="">
      <xdr:nvSpPr>
        <xdr:cNvPr id="158" name="n_1aveValue債務償還比率">
          <a:extLst>
            <a:ext uri="{FF2B5EF4-FFF2-40B4-BE49-F238E27FC236}">
              <a16:creationId xmlns:a16="http://schemas.microsoft.com/office/drawing/2014/main" id="{5CB2AAEE-FFE3-4DBA-974E-218804CF9F71}"/>
            </a:ext>
          </a:extLst>
        </xdr:cNvPr>
        <xdr:cNvSpPr txBox="1"/>
      </xdr:nvSpPr>
      <xdr:spPr>
        <a:xfrm>
          <a:off x="13836727" y="6163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12431</xdr:rowOff>
    </xdr:from>
    <xdr:ext cx="469744" cy="259045"/>
    <xdr:sp macro="" textlink="">
      <xdr:nvSpPr>
        <xdr:cNvPr id="159" name="n_2aveValue債務償還比率">
          <a:extLst>
            <a:ext uri="{FF2B5EF4-FFF2-40B4-BE49-F238E27FC236}">
              <a16:creationId xmlns:a16="http://schemas.microsoft.com/office/drawing/2014/main" id="{0E389026-C1CA-4F3F-8D76-3388C241C38B}"/>
            </a:ext>
          </a:extLst>
        </xdr:cNvPr>
        <xdr:cNvSpPr txBox="1"/>
      </xdr:nvSpPr>
      <xdr:spPr>
        <a:xfrm>
          <a:off x="13087427" y="6270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6854</xdr:rowOff>
    </xdr:from>
    <xdr:ext cx="469744" cy="259045"/>
    <xdr:sp macro="" textlink="">
      <xdr:nvSpPr>
        <xdr:cNvPr id="160" name="n_3aveValue債務償還比率">
          <a:extLst>
            <a:ext uri="{FF2B5EF4-FFF2-40B4-BE49-F238E27FC236}">
              <a16:creationId xmlns:a16="http://schemas.microsoft.com/office/drawing/2014/main" id="{6D85EF06-66E4-4557-B3EC-ECF0F374C7C1}"/>
            </a:ext>
          </a:extLst>
        </xdr:cNvPr>
        <xdr:cNvSpPr txBox="1"/>
      </xdr:nvSpPr>
      <xdr:spPr>
        <a:xfrm>
          <a:off x="12325427" y="6264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15490</xdr:rowOff>
    </xdr:from>
    <xdr:ext cx="469744" cy="259045"/>
    <xdr:sp macro="" textlink="">
      <xdr:nvSpPr>
        <xdr:cNvPr id="161" name="n_4aveValue債務償還比率">
          <a:extLst>
            <a:ext uri="{FF2B5EF4-FFF2-40B4-BE49-F238E27FC236}">
              <a16:creationId xmlns:a16="http://schemas.microsoft.com/office/drawing/2014/main" id="{4BD205D0-DE6F-4121-9FE4-19DBFDF495AE}"/>
            </a:ext>
          </a:extLst>
        </xdr:cNvPr>
        <xdr:cNvSpPr txBox="1"/>
      </xdr:nvSpPr>
      <xdr:spPr>
        <a:xfrm>
          <a:off x="11563427" y="627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152766</xdr:rowOff>
    </xdr:from>
    <xdr:ext cx="469744" cy="259045"/>
    <xdr:sp macro="" textlink="">
      <xdr:nvSpPr>
        <xdr:cNvPr id="162" name="n_1mainValue債務償還比率">
          <a:extLst>
            <a:ext uri="{FF2B5EF4-FFF2-40B4-BE49-F238E27FC236}">
              <a16:creationId xmlns:a16="http://schemas.microsoft.com/office/drawing/2014/main" id="{1A07861D-7A7E-45F8-8B73-4DA2636AF91F}"/>
            </a:ext>
          </a:extLst>
        </xdr:cNvPr>
        <xdr:cNvSpPr txBox="1"/>
      </xdr:nvSpPr>
      <xdr:spPr>
        <a:xfrm>
          <a:off x="13836727" y="5553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15320</xdr:rowOff>
    </xdr:from>
    <xdr:ext cx="469744" cy="259045"/>
    <xdr:sp macro="" textlink="">
      <xdr:nvSpPr>
        <xdr:cNvPr id="163" name="n_2mainValue債務償還比率">
          <a:extLst>
            <a:ext uri="{FF2B5EF4-FFF2-40B4-BE49-F238E27FC236}">
              <a16:creationId xmlns:a16="http://schemas.microsoft.com/office/drawing/2014/main" id="{7948CC1B-562E-4BCE-BC35-5D43505D7FA0}"/>
            </a:ext>
          </a:extLst>
        </xdr:cNvPr>
        <xdr:cNvSpPr txBox="1"/>
      </xdr:nvSpPr>
      <xdr:spPr>
        <a:xfrm>
          <a:off x="13087427" y="5587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4705</xdr:rowOff>
    </xdr:from>
    <xdr:ext cx="469744" cy="259045"/>
    <xdr:sp macro="" textlink="">
      <xdr:nvSpPr>
        <xdr:cNvPr id="164" name="n_3mainValue債務償還比率">
          <a:extLst>
            <a:ext uri="{FF2B5EF4-FFF2-40B4-BE49-F238E27FC236}">
              <a16:creationId xmlns:a16="http://schemas.microsoft.com/office/drawing/2014/main" id="{1DF81B3B-9709-46E1-8451-B15A92647FED}"/>
            </a:ext>
          </a:extLst>
        </xdr:cNvPr>
        <xdr:cNvSpPr txBox="1"/>
      </xdr:nvSpPr>
      <xdr:spPr>
        <a:xfrm>
          <a:off x="12325427" y="5576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169139</xdr:rowOff>
    </xdr:from>
    <xdr:ext cx="469744" cy="259045"/>
    <xdr:sp macro="" textlink="">
      <xdr:nvSpPr>
        <xdr:cNvPr id="165" name="n_4mainValue債務償還比率">
          <a:extLst>
            <a:ext uri="{FF2B5EF4-FFF2-40B4-BE49-F238E27FC236}">
              <a16:creationId xmlns:a16="http://schemas.microsoft.com/office/drawing/2014/main" id="{CB460A31-56CA-46C3-BE19-3F2A79FF2284}"/>
            </a:ext>
          </a:extLst>
        </xdr:cNvPr>
        <xdr:cNvSpPr txBox="1"/>
      </xdr:nvSpPr>
      <xdr:spPr>
        <a:xfrm>
          <a:off x="11563427" y="556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6" name="正方形/長方形 165">
          <a:extLst>
            <a:ext uri="{FF2B5EF4-FFF2-40B4-BE49-F238E27FC236}">
              <a16:creationId xmlns:a16="http://schemas.microsoft.com/office/drawing/2014/main" id="{23C1AD7A-5A1C-4BB9-BA26-5E4957F2807F}"/>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7" name="正方形/長方形 166">
          <a:extLst>
            <a:ext uri="{FF2B5EF4-FFF2-40B4-BE49-F238E27FC236}">
              <a16:creationId xmlns:a16="http://schemas.microsoft.com/office/drawing/2014/main" id="{DF44E3E2-0EB4-44C0-9142-01C994AFB306}"/>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8" name="テキスト ボックス 167">
          <a:extLst>
            <a:ext uri="{FF2B5EF4-FFF2-40B4-BE49-F238E27FC236}">
              <a16:creationId xmlns:a16="http://schemas.microsoft.com/office/drawing/2014/main" id="{89192A47-EB37-4665-9F71-2D61A095EFEB}"/>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9" name="テキスト ボックス 168">
          <a:extLst>
            <a:ext uri="{FF2B5EF4-FFF2-40B4-BE49-F238E27FC236}">
              <a16:creationId xmlns:a16="http://schemas.microsoft.com/office/drawing/2014/main" id="{B0E0E24F-F4E7-400D-B8BE-2AE4302A954B}"/>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0" name="テキスト ボックス 169">
          <a:extLst>
            <a:ext uri="{FF2B5EF4-FFF2-40B4-BE49-F238E27FC236}">
              <a16:creationId xmlns:a16="http://schemas.microsoft.com/office/drawing/2014/main" id="{6E3D1766-23C9-4809-80E9-EFEBD837676D}"/>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1" name="テキスト ボックス 170">
          <a:extLst>
            <a:ext uri="{FF2B5EF4-FFF2-40B4-BE49-F238E27FC236}">
              <a16:creationId xmlns:a16="http://schemas.microsoft.com/office/drawing/2014/main" id="{5A21528D-2C1C-4902-84B1-E53ED0E52069}"/>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E5CF7E3-CD1B-4A2E-880B-DA19EE8D232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4BAB058-D907-45A4-8ED5-3FBF10E121E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B965EC3-9F65-4807-8F5C-BBF98172542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40D58B1-356D-418E-937F-70E3FF5152D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岡山県井原市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B58D5CA-84DF-48EC-98C4-7DA18DF9CFF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AD90B5D-138B-4D01-8A49-54247C259DB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07FF587-7952-43E1-A488-A4B7196D106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ACA3AF3-ACFD-4BEC-BA63-992B7E0292F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A536F1E-C855-4EDE-BD72-837BB1975AE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594B582-F76C-4596-9EFC-2898966400A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38,818
38,264
243.54
25,063,283
23,810,024
1,187,399
13,140,736
21,226,783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A75DC51-C4AD-4189-87AB-60E57CCD61D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D2A28C4-5E0C-4676-A30E-96B3528EFE9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340C6FC-EFDE-44DC-A140-E4282EDF09E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9FB83BB-859A-44B3-98C6-F4184387053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25D9E01-289A-4489-A59F-273FD3A9BFD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772320C8-C851-4277-AFE7-7EE500ACBA78}"/>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F20D2FD-C8EF-4505-8517-11F21E8B05B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20C1A84-FB30-4F97-994B-68E85BA8890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C0C4A05-FA12-45FB-973E-3BB3E3159C0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6BE2057-1718-478F-A1C1-8FD89C8EC95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6F2C1C6-FB91-4C24-97C6-7F2B0E08DCC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7523ECF-BDCA-4F16-B24A-E60C7D84889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25E3BAB-D170-4A75-A6AD-533F8BC4B8C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9FD6DD3-C5E7-463D-B4A0-6DEF89756C0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CD2D098-BDF7-4959-8F05-BD48B842DCD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4992FF4-52B7-4EBD-849A-945DD6A376D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C4D2901-388B-498A-8248-68D5FF0996F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EFEA61B-8351-452B-B8CA-5F47E2006F8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C6CDF53-6095-498E-85DC-EFF5E4FE523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2BA795B4-E487-4480-8928-741A5F91D302}"/>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803BDC1-7058-43A7-8608-0CC205884025}"/>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8A0A81B-3AC5-4D1D-A8B8-215D8510B836}"/>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14E572A-E0B0-48BE-8BB6-CCD04FCA2BB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D75E3FD-532C-4833-A182-59A3DE11B2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DFC1167-3B33-4125-8D28-8F139CB3D25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F57873E-286B-443B-8EF3-453A1713E82F}"/>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3191A7C-557A-49B9-9DA3-5C9597944D7F}"/>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0A92018-2FD5-4989-A821-093CD38AB1AB}"/>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8FFDB9F-752C-44D9-A23F-3A3BD954B50A}"/>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18F8DA42-8EBF-4328-BFBB-302446AD8C81}"/>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07BDA4B-D1B4-412C-B055-5D9FF4A30A0F}"/>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2E2FCA64-41F2-4D58-888D-EC52FBBD931D}"/>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3FAAD2CB-80AE-4A99-9F68-D65B1B04CB49}"/>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5" name="テキスト ボックス 44">
          <a:extLst>
            <a:ext uri="{FF2B5EF4-FFF2-40B4-BE49-F238E27FC236}">
              <a16:creationId xmlns:a16="http://schemas.microsoft.com/office/drawing/2014/main" id="{A8159739-8E6F-44CB-96E2-85B8D2A61F3E}"/>
            </a:ext>
          </a:extLst>
        </xdr:cNvPr>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4785E12-067B-4A06-8F79-A050CEC71A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EBF91F5C-0731-4B11-881E-08AAE7213E07}"/>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10FDF763-4945-498B-97EC-B0A4578FD168}"/>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3398668E-0B23-4C2E-9303-A9760C1EC886}"/>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A397C027-CD82-4003-AA57-2D00FF09F847}"/>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CAFFDEA-F63C-4937-B6C1-F84FBD7DFC42}"/>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D02DE72E-0113-4CD2-B6ED-EF805C0786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34CCE013-AE44-4A25-959B-A36B36B241FB}"/>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691A9347-7C4A-431A-A4E5-C8AA6CC8615A}"/>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5" name="テキスト ボックス 54">
          <a:extLst>
            <a:ext uri="{FF2B5EF4-FFF2-40B4-BE49-F238E27FC236}">
              <a16:creationId xmlns:a16="http://schemas.microsoft.com/office/drawing/2014/main" id="{FA356650-9E49-49EB-A817-55C414280648}"/>
            </a:ext>
          </a:extLst>
        </xdr:cNvPr>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40D52EDE-1793-43CC-94F5-2DAC329641F5}"/>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7" name="テキスト ボックス 56">
          <a:extLst>
            <a:ext uri="{FF2B5EF4-FFF2-40B4-BE49-F238E27FC236}">
              <a16:creationId xmlns:a16="http://schemas.microsoft.com/office/drawing/2014/main" id="{A4FA7649-03D9-4FD6-85BB-257743FE3CBE}"/>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道路】&#10;有形固定資産減価償却率グラフ枠">
          <a:extLst>
            <a:ext uri="{FF2B5EF4-FFF2-40B4-BE49-F238E27FC236}">
              <a16:creationId xmlns:a16="http://schemas.microsoft.com/office/drawing/2014/main" id="{5D95AA1F-5CD2-41BE-8E63-6F85CF1C030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48442</xdr:rowOff>
    </xdr:from>
    <xdr:to>
      <xdr:col>24</xdr:col>
      <xdr:colOff>62865</xdr:colOff>
      <xdr:row>41</xdr:row>
      <xdr:rowOff>133350</xdr:rowOff>
    </xdr:to>
    <xdr:cxnSp macro="">
      <xdr:nvCxnSpPr>
        <xdr:cNvPr id="59" name="直線コネクタ 58">
          <a:extLst>
            <a:ext uri="{FF2B5EF4-FFF2-40B4-BE49-F238E27FC236}">
              <a16:creationId xmlns:a16="http://schemas.microsoft.com/office/drawing/2014/main" id="{55FB629C-2585-4839-BD8E-C34AF99F3875}"/>
            </a:ext>
          </a:extLst>
        </xdr:cNvPr>
        <xdr:cNvCxnSpPr/>
      </xdr:nvCxnSpPr>
      <xdr:spPr>
        <a:xfrm flipV="1">
          <a:off x="4634865" y="5706292"/>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05111" cy="259045"/>
    <xdr:sp macro="" textlink="">
      <xdr:nvSpPr>
        <xdr:cNvPr id="60" name="【道路】&#10;有形固定資産減価償却率最小値テキスト">
          <a:extLst>
            <a:ext uri="{FF2B5EF4-FFF2-40B4-BE49-F238E27FC236}">
              <a16:creationId xmlns:a16="http://schemas.microsoft.com/office/drawing/2014/main" id="{27608C10-BD89-4138-9998-754A4CFF0BC0}"/>
            </a:ext>
          </a:extLst>
        </xdr:cNvPr>
        <xdr:cNvSpPr txBox="1"/>
      </xdr:nvSpPr>
      <xdr:spPr>
        <a:xfrm>
          <a:off x="4673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61" name="直線コネクタ 60">
          <a:extLst>
            <a:ext uri="{FF2B5EF4-FFF2-40B4-BE49-F238E27FC236}">
              <a16:creationId xmlns:a16="http://schemas.microsoft.com/office/drawing/2014/main" id="{4D04971F-449A-4E73-9BD5-6D6502548A48}"/>
            </a:ext>
          </a:extLst>
        </xdr:cNvPr>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166569</xdr:rowOff>
    </xdr:from>
    <xdr:ext cx="405111" cy="259045"/>
    <xdr:sp macro="" textlink="">
      <xdr:nvSpPr>
        <xdr:cNvPr id="62" name="【道路】&#10;有形固定資産減価償却率最大値テキスト">
          <a:extLst>
            <a:ext uri="{FF2B5EF4-FFF2-40B4-BE49-F238E27FC236}">
              <a16:creationId xmlns:a16="http://schemas.microsoft.com/office/drawing/2014/main" id="{485EEACC-26CA-4E47-A449-2FEED8C74ECB}"/>
            </a:ext>
          </a:extLst>
        </xdr:cNvPr>
        <xdr:cNvSpPr txBox="1"/>
      </xdr:nvSpPr>
      <xdr:spPr>
        <a:xfrm>
          <a:off x="4673600" y="5481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48442</xdr:rowOff>
    </xdr:from>
    <xdr:to>
      <xdr:col>24</xdr:col>
      <xdr:colOff>152400</xdr:colOff>
      <xdr:row>33</xdr:row>
      <xdr:rowOff>48442</xdr:rowOff>
    </xdr:to>
    <xdr:cxnSp macro="">
      <xdr:nvCxnSpPr>
        <xdr:cNvPr id="63" name="直線コネクタ 62">
          <a:extLst>
            <a:ext uri="{FF2B5EF4-FFF2-40B4-BE49-F238E27FC236}">
              <a16:creationId xmlns:a16="http://schemas.microsoft.com/office/drawing/2014/main" id="{CB452EB3-C1C5-4A45-82EE-87BB0F8D775C}"/>
            </a:ext>
          </a:extLst>
        </xdr:cNvPr>
        <xdr:cNvCxnSpPr/>
      </xdr:nvCxnSpPr>
      <xdr:spPr>
        <a:xfrm>
          <a:off x="4546600" y="570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149514</xdr:rowOff>
    </xdr:from>
    <xdr:ext cx="405111" cy="259045"/>
    <xdr:sp macro="" textlink="">
      <xdr:nvSpPr>
        <xdr:cNvPr id="64" name="【道路】&#10;有形固定資産減価償却率平均値テキスト">
          <a:extLst>
            <a:ext uri="{FF2B5EF4-FFF2-40B4-BE49-F238E27FC236}">
              <a16:creationId xmlns:a16="http://schemas.microsoft.com/office/drawing/2014/main" id="{EDD8D681-8153-4A4A-8440-9C2D46B18049}"/>
            </a:ext>
          </a:extLst>
        </xdr:cNvPr>
        <xdr:cNvSpPr txBox="1"/>
      </xdr:nvSpPr>
      <xdr:spPr>
        <a:xfrm>
          <a:off x="4673600" y="61502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126637</xdr:rowOff>
    </xdr:from>
    <xdr:to>
      <xdr:col>24</xdr:col>
      <xdr:colOff>114300</xdr:colOff>
      <xdr:row>37</xdr:row>
      <xdr:rowOff>56787</xdr:rowOff>
    </xdr:to>
    <xdr:sp macro="" textlink="">
      <xdr:nvSpPr>
        <xdr:cNvPr id="65" name="フローチャート: 判断 64">
          <a:extLst>
            <a:ext uri="{FF2B5EF4-FFF2-40B4-BE49-F238E27FC236}">
              <a16:creationId xmlns:a16="http://schemas.microsoft.com/office/drawing/2014/main" id="{D0B294D2-4EE0-4546-B6BB-921263C5AAC9}"/>
            </a:ext>
          </a:extLst>
        </xdr:cNvPr>
        <xdr:cNvSpPr/>
      </xdr:nvSpPr>
      <xdr:spPr>
        <a:xfrm>
          <a:off x="45847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156028</xdr:rowOff>
    </xdr:from>
    <xdr:to>
      <xdr:col>20</xdr:col>
      <xdr:colOff>38100</xdr:colOff>
      <xdr:row>37</xdr:row>
      <xdr:rowOff>86178</xdr:rowOff>
    </xdr:to>
    <xdr:sp macro="" textlink="">
      <xdr:nvSpPr>
        <xdr:cNvPr id="66" name="フローチャート: 判断 65">
          <a:extLst>
            <a:ext uri="{FF2B5EF4-FFF2-40B4-BE49-F238E27FC236}">
              <a16:creationId xmlns:a16="http://schemas.microsoft.com/office/drawing/2014/main" id="{FC7A3650-2C9A-4FE0-9520-4A524E7BF0B3}"/>
            </a:ext>
          </a:extLst>
        </xdr:cNvPr>
        <xdr:cNvSpPr/>
      </xdr:nvSpPr>
      <xdr:spPr>
        <a:xfrm>
          <a:off x="3746500" y="632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100511</xdr:rowOff>
    </xdr:from>
    <xdr:to>
      <xdr:col>15</xdr:col>
      <xdr:colOff>101600</xdr:colOff>
      <xdr:row>37</xdr:row>
      <xdr:rowOff>30661</xdr:rowOff>
    </xdr:to>
    <xdr:sp macro="" textlink="">
      <xdr:nvSpPr>
        <xdr:cNvPr id="67" name="フローチャート: 判断 66">
          <a:extLst>
            <a:ext uri="{FF2B5EF4-FFF2-40B4-BE49-F238E27FC236}">
              <a16:creationId xmlns:a16="http://schemas.microsoft.com/office/drawing/2014/main" id="{42473C9E-7FD0-4A54-A8A8-3CC54A0F0C4C}"/>
            </a:ext>
          </a:extLst>
        </xdr:cNvPr>
        <xdr:cNvSpPr/>
      </xdr:nvSpPr>
      <xdr:spPr>
        <a:xfrm>
          <a:off x="2857500" y="627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64589</xdr:rowOff>
    </xdr:from>
    <xdr:to>
      <xdr:col>10</xdr:col>
      <xdr:colOff>165100</xdr:colOff>
      <xdr:row>36</xdr:row>
      <xdr:rowOff>166189</xdr:rowOff>
    </xdr:to>
    <xdr:sp macro="" textlink="">
      <xdr:nvSpPr>
        <xdr:cNvPr id="68" name="フローチャート: 判断 67">
          <a:extLst>
            <a:ext uri="{FF2B5EF4-FFF2-40B4-BE49-F238E27FC236}">
              <a16:creationId xmlns:a16="http://schemas.microsoft.com/office/drawing/2014/main" id="{79EAC4AD-3FAD-4D75-A554-73E6394FAB09}"/>
            </a:ext>
          </a:extLst>
        </xdr:cNvPr>
        <xdr:cNvSpPr/>
      </xdr:nvSpPr>
      <xdr:spPr>
        <a:xfrm>
          <a:off x="1968500" y="623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22134</xdr:rowOff>
    </xdr:from>
    <xdr:to>
      <xdr:col>6</xdr:col>
      <xdr:colOff>38100</xdr:colOff>
      <xdr:row>36</xdr:row>
      <xdr:rowOff>123734</xdr:rowOff>
    </xdr:to>
    <xdr:sp macro="" textlink="">
      <xdr:nvSpPr>
        <xdr:cNvPr id="69" name="フローチャート: 判断 68">
          <a:extLst>
            <a:ext uri="{FF2B5EF4-FFF2-40B4-BE49-F238E27FC236}">
              <a16:creationId xmlns:a16="http://schemas.microsoft.com/office/drawing/2014/main" id="{73D25447-3292-4717-8E73-0184FA8BD44F}"/>
            </a:ext>
          </a:extLst>
        </xdr:cNvPr>
        <xdr:cNvSpPr/>
      </xdr:nvSpPr>
      <xdr:spPr>
        <a:xfrm>
          <a:off x="1079500" y="6194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DA35317-7383-4C3D-9B4A-8DF1EF94AFD1}"/>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409F7D9A-5C74-4844-ADCC-268D134F3866}"/>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3D743AF4-C8F4-4B17-8582-BCE9DAEC12D6}"/>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7929870-21A7-4F63-A53A-5BC28F832B7C}"/>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8E20213B-5844-43F7-ACAD-1CE0A49E74A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131536</xdr:rowOff>
    </xdr:from>
    <xdr:to>
      <xdr:col>24</xdr:col>
      <xdr:colOff>114300</xdr:colOff>
      <xdr:row>38</xdr:row>
      <xdr:rowOff>61686</xdr:rowOff>
    </xdr:to>
    <xdr:sp macro="" textlink="">
      <xdr:nvSpPr>
        <xdr:cNvPr id="75" name="楕円 74">
          <a:extLst>
            <a:ext uri="{FF2B5EF4-FFF2-40B4-BE49-F238E27FC236}">
              <a16:creationId xmlns:a16="http://schemas.microsoft.com/office/drawing/2014/main" id="{7D7140DA-11F9-49F4-9DD0-DE0E85BF8A43}"/>
            </a:ext>
          </a:extLst>
        </xdr:cNvPr>
        <xdr:cNvSpPr/>
      </xdr:nvSpPr>
      <xdr:spPr>
        <a:xfrm>
          <a:off x="4584700" y="647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109963</xdr:rowOff>
    </xdr:from>
    <xdr:ext cx="405111" cy="259045"/>
    <xdr:sp macro="" textlink="">
      <xdr:nvSpPr>
        <xdr:cNvPr id="76" name="【道路】&#10;有形固定資産減価償却率該当値テキスト">
          <a:extLst>
            <a:ext uri="{FF2B5EF4-FFF2-40B4-BE49-F238E27FC236}">
              <a16:creationId xmlns:a16="http://schemas.microsoft.com/office/drawing/2014/main" id="{B352CEA7-BF59-4E36-A7B6-4F77C9D28E2A}"/>
            </a:ext>
          </a:extLst>
        </xdr:cNvPr>
        <xdr:cNvSpPr txBox="1"/>
      </xdr:nvSpPr>
      <xdr:spPr>
        <a:xfrm>
          <a:off x="4673600" y="645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89081</xdr:rowOff>
    </xdr:from>
    <xdr:to>
      <xdr:col>20</xdr:col>
      <xdr:colOff>38100</xdr:colOff>
      <xdr:row>38</xdr:row>
      <xdr:rowOff>19231</xdr:rowOff>
    </xdr:to>
    <xdr:sp macro="" textlink="">
      <xdr:nvSpPr>
        <xdr:cNvPr id="77" name="楕円 76">
          <a:extLst>
            <a:ext uri="{FF2B5EF4-FFF2-40B4-BE49-F238E27FC236}">
              <a16:creationId xmlns:a16="http://schemas.microsoft.com/office/drawing/2014/main" id="{00DF2A43-982C-4334-86FA-A7D95089CC06}"/>
            </a:ext>
          </a:extLst>
        </xdr:cNvPr>
        <xdr:cNvSpPr/>
      </xdr:nvSpPr>
      <xdr:spPr>
        <a:xfrm>
          <a:off x="3746500" y="643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139881</xdr:rowOff>
    </xdr:from>
    <xdr:to>
      <xdr:col>24</xdr:col>
      <xdr:colOff>63500</xdr:colOff>
      <xdr:row>38</xdr:row>
      <xdr:rowOff>10885</xdr:rowOff>
    </xdr:to>
    <xdr:cxnSp macro="">
      <xdr:nvCxnSpPr>
        <xdr:cNvPr id="78" name="直線コネクタ 77">
          <a:extLst>
            <a:ext uri="{FF2B5EF4-FFF2-40B4-BE49-F238E27FC236}">
              <a16:creationId xmlns:a16="http://schemas.microsoft.com/office/drawing/2014/main" id="{06F00C34-4E18-488F-A8C5-6DAB178D2456}"/>
            </a:ext>
          </a:extLst>
        </xdr:cNvPr>
        <xdr:cNvCxnSpPr/>
      </xdr:nvCxnSpPr>
      <xdr:spPr>
        <a:xfrm>
          <a:off x="3797300" y="6483531"/>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49893</xdr:rowOff>
    </xdr:from>
    <xdr:to>
      <xdr:col>15</xdr:col>
      <xdr:colOff>101600</xdr:colOff>
      <xdr:row>37</xdr:row>
      <xdr:rowOff>151493</xdr:rowOff>
    </xdr:to>
    <xdr:sp macro="" textlink="">
      <xdr:nvSpPr>
        <xdr:cNvPr id="79" name="楕円 78">
          <a:extLst>
            <a:ext uri="{FF2B5EF4-FFF2-40B4-BE49-F238E27FC236}">
              <a16:creationId xmlns:a16="http://schemas.microsoft.com/office/drawing/2014/main" id="{477B32DB-E743-4163-AD64-33C3982568BE}"/>
            </a:ext>
          </a:extLst>
        </xdr:cNvPr>
        <xdr:cNvSpPr/>
      </xdr:nvSpPr>
      <xdr:spPr>
        <a:xfrm>
          <a:off x="2857500" y="639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100693</xdr:rowOff>
    </xdr:from>
    <xdr:to>
      <xdr:col>19</xdr:col>
      <xdr:colOff>177800</xdr:colOff>
      <xdr:row>37</xdr:row>
      <xdr:rowOff>139881</xdr:rowOff>
    </xdr:to>
    <xdr:cxnSp macro="">
      <xdr:nvCxnSpPr>
        <xdr:cNvPr id="80" name="直線コネクタ 79">
          <a:extLst>
            <a:ext uri="{FF2B5EF4-FFF2-40B4-BE49-F238E27FC236}">
              <a16:creationId xmlns:a16="http://schemas.microsoft.com/office/drawing/2014/main" id="{86B1D351-34DC-4590-8E1D-423D3396D0CF}"/>
            </a:ext>
          </a:extLst>
        </xdr:cNvPr>
        <xdr:cNvCxnSpPr/>
      </xdr:nvCxnSpPr>
      <xdr:spPr>
        <a:xfrm>
          <a:off x="2908300" y="6444343"/>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159294</xdr:rowOff>
    </xdr:from>
    <xdr:to>
      <xdr:col>10</xdr:col>
      <xdr:colOff>165100</xdr:colOff>
      <xdr:row>37</xdr:row>
      <xdr:rowOff>89444</xdr:rowOff>
    </xdr:to>
    <xdr:sp macro="" textlink="">
      <xdr:nvSpPr>
        <xdr:cNvPr id="81" name="楕円 80">
          <a:extLst>
            <a:ext uri="{FF2B5EF4-FFF2-40B4-BE49-F238E27FC236}">
              <a16:creationId xmlns:a16="http://schemas.microsoft.com/office/drawing/2014/main" id="{86944FBB-FB08-4D60-A5C1-6FB6460EB8B6}"/>
            </a:ext>
          </a:extLst>
        </xdr:cNvPr>
        <xdr:cNvSpPr/>
      </xdr:nvSpPr>
      <xdr:spPr>
        <a:xfrm>
          <a:off x="1968500" y="633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38644</xdr:rowOff>
    </xdr:from>
    <xdr:to>
      <xdr:col>15</xdr:col>
      <xdr:colOff>50800</xdr:colOff>
      <xdr:row>37</xdr:row>
      <xdr:rowOff>100693</xdr:rowOff>
    </xdr:to>
    <xdr:cxnSp macro="">
      <xdr:nvCxnSpPr>
        <xdr:cNvPr id="82" name="直線コネクタ 81">
          <a:extLst>
            <a:ext uri="{FF2B5EF4-FFF2-40B4-BE49-F238E27FC236}">
              <a16:creationId xmlns:a16="http://schemas.microsoft.com/office/drawing/2014/main" id="{FD0827C2-8E8F-4E2B-9037-4D5B9DC963D7}"/>
            </a:ext>
          </a:extLst>
        </xdr:cNvPr>
        <xdr:cNvCxnSpPr/>
      </xdr:nvCxnSpPr>
      <xdr:spPr>
        <a:xfrm>
          <a:off x="2019300" y="6382294"/>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90714</xdr:rowOff>
    </xdr:from>
    <xdr:to>
      <xdr:col>6</xdr:col>
      <xdr:colOff>38100</xdr:colOff>
      <xdr:row>37</xdr:row>
      <xdr:rowOff>20864</xdr:rowOff>
    </xdr:to>
    <xdr:sp macro="" textlink="">
      <xdr:nvSpPr>
        <xdr:cNvPr id="83" name="楕円 82">
          <a:extLst>
            <a:ext uri="{FF2B5EF4-FFF2-40B4-BE49-F238E27FC236}">
              <a16:creationId xmlns:a16="http://schemas.microsoft.com/office/drawing/2014/main" id="{EBA849AE-69C2-4582-8AA3-B08AE1321808}"/>
            </a:ext>
          </a:extLst>
        </xdr:cNvPr>
        <xdr:cNvSpPr/>
      </xdr:nvSpPr>
      <xdr:spPr>
        <a:xfrm>
          <a:off x="1079500" y="626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141514</xdr:rowOff>
    </xdr:from>
    <xdr:to>
      <xdr:col>10</xdr:col>
      <xdr:colOff>114300</xdr:colOff>
      <xdr:row>37</xdr:row>
      <xdr:rowOff>38644</xdr:rowOff>
    </xdr:to>
    <xdr:cxnSp macro="">
      <xdr:nvCxnSpPr>
        <xdr:cNvPr id="84" name="直線コネクタ 83">
          <a:extLst>
            <a:ext uri="{FF2B5EF4-FFF2-40B4-BE49-F238E27FC236}">
              <a16:creationId xmlns:a16="http://schemas.microsoft.com/office/drawing/2014/main" id="{D669DD48-E781-433C-B2BD-43B0F60DA4E7}"/>
            </a:ext>
          </a:extLst>
        </xdr:cNvPr>
        <xdr:cNvCxnSpPr/>
      </xdr:nvCxnSpPr>
      <xdr:spPr>
        <a:xfrm>
          <a:off x="1130300" y="631371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102705</xdr:rowOff>
    </xdr:from>
    <xdr:ext cx="405111" cy="259045"/>
    <xdr:sp macro="" textlink="">
      <xdr:nvSpPr>
        <xdr:cNvPr id="85" name="n_1aveValue【道路】&#10;有形固定資産減価償却率">
          <a:extLst>
            <a:ext uri="{FF2B5EF4-FFF2-40B4-BE49-F238E27FC236}">
              <a16:creationId xmlns:a16="http://schemas.microsoft.com/office/drawing/2014/main" id="{084E8EAE-9D66-421A-966B-FA38492FAC82}"/>
            </a:ext>
          </a:extLst>
        </xdr:cNvPr>
        <xdr:cNvSpPr txBox="1"/>
      </xdr:nvSpPr>
      <xdr:spPr>
        <a:xfrm>
          <a:off x="3582044" y="610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47188</xdr:rowOff>
    </xdr:from>
    <xdr:ext cx="405111" cy="259045"/>
    <xdr:sp macro="" textlink="">
      <xdr:nvSpPr>
        <xdr:cNvPr id="86" name="n_2aveValue【道路】&#10;有形固定資産減価償却率">
          <a:extLst>
            <a:ext uri="{FF2B5EF4-FFF2-40B4-BE49-F238E27FC236}">
              <a16:creationId xmlns:a16="http://schemas.microsoft.com/office/drawing/2014/main" id="{42833EA1-1CB1-4E3E-AEAC-57B66270E055}"/>
            </a:ext>
          </a:extLst>
        </xdr:cNvPr>
        <xdr:cNvSpPr txBox="1"/>
      </xdr:nvSpPr>
      <xdr:spPr>
        <a:xfrm>
          <a:off x="2705744" y="6047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11266</xdr:rowOff>
    </xdr:from>
    <xdr:ext cx="405111" cy="259045"/>
    <xdr:sp macro="" textlink="">
      <xdr:nvSpPr>
        <xdr:cNvPr id="87" name="n_3aveValue【道路】&#10;有形固定資産減価償却率">
          <a:extLst>
            <a:ext uri="{FF2B5EF4-FFF2-40B4-BE49-F238E27FC236}">
              <a16:creationId xmlns:a16="http://schemas.microsoft.com/office/drawing/2014/main" id="{D255A1C6-F8CD-4174-B834-BFE5A964A625}"/>
            </a:ext>
          </a:extLst>
        </xdr:cNvPr>
        <xdr:cNvSpPr txBox="1"/>
      </xdr:nvSpPr>
      <xdr:spPr>
        <a:xfrm>
          <a:off x="1816744" y="6012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140261</xdr:rowOff>
    </xdr:from>
    <xdr:ext cx="405111" cy="259045"/>
    <xdr:sp macro="" textlink="">
      <xdr:nvSpPr>
        <xdr:cNvPr id="88" name="n_4aveValue【道路】&#10;有形固定資産減価償却率">
          <a:extLst>
            <a:ext uri="{FF2B5EF4-FFF2-40B4-BE49-F238E27FC236}">
              <a16:creationId xmlns:a16="http://schemas.microsoft.com/office/drawing/2014/main" id="{43A8C8FB-6C5F-4F74-8D52-531579072EBF}"/>
            </a:ext>
          </a:extLst>
        </xdr:cNvPr>
        <xdr:cNvSpPr txBox="1"/>
      </xdr:nvSpPr>
      <xdr:spPr>
        <a:xfrm>
          <a:off x="927744" y="596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10358</xdr:rowOff>
    </xdr:from>
    <xdr:ext cx="405111" cy="259045"/>
    <xdr:sp macro="" textlink="">
      <xdr:nvSpPr>
        <xdr:cNvPr id="89" name="n_1mainValue【道路】&#10;有形固定資産減価償却率">
          <a:extLst>
            <a:ext uri="{FF2B5EF4-FFF2-40B4-BE49-F238E27FC236}">
              <a16:creationId xmlns:a16="http://schemas.microsoft.com/office/drawing/2014/main" id="{5BBA9B5F-B66E-4981-A95E-48D5119E036D}"/>
            </a:ext>
          </a:extLst>
        </xdr:cNvPr>
        <xdr:cNvSpPr txBox="1"/>
      </xdr:nvSpPr>
      <xdr:spPr>
        <a:xfrm>
          <a:off x="3582044" y="652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142620</xdr:rowOff>
    </xdr:from>
    <xdr:ext cx="405111" cy="259045"/>
    <xdr:sp macro="" textlink="">
      <xdr:nvSpPr>
        <xdr:cNvPr id="90" name="n_2mainValue【道路】&#10;有形固定資産減価償却率">
          <a:extLst>
            <a:ext uri="{FF2B5EF4-FFF2-40B4-BE49-F238E27FC236}">
              <a16:creationId xmlns:a16="http://schemas.microsoft.com/office/drawing/2014/main" id="{A33463E5-A1B8-43E3-9C64-7BFC8BFA0C4D}"/>
            </a:ext>
          </a:extLst>
        </xdr:cNvPr>
        <xdr:cNvSpPr txBox="1"/>
      </xdr:nvSpPr>
      <xdr:spPr>
        <a:xfrm>
          <a:off x="2705744" y="648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80571</xdr:rowOff>
    </xdr:from>
    <xdr:ext cx="405111" cy="259045"/>
    <xdr:sp macro="" textlink="">
      <xdr:nvSpPr>
        <xdr:cNvPr id="91" name="n_3mainValue【道路】&#10;有形固定資産減価償却率">
          <a:extLst>
            <a:ext uri="{FF2B5EF4-FFF2-40B4-BE49-F238E27FC236}">
              <a16:creationId xmlns:a16="http://schemas.microsoft.com/office/drawing/2014/main" id="{ACEDE1CD-001E-473D-8F2A-46E1E30D4DC5}"/>
            </a:ext>
          </a:extLst>
        </xdr:cNvPr>
        <xdr:cNvSpPr txBox="1"/>
      </xdr:nvSpPr>
      <xdr:spPr>
        <a:xfrm>
          <a:off x="1816744"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11991</xdr:rowOff>
    </xdr:from>
    <xdr:ext cx="405111" cy="259045"/>
    <xdr:sp macro="" textlink="">
      <xdr:nvSpPr>
        <xdr:cNvPr id="92" name="n_4mainValue【道路】&#10;有形固定資産減価償却率">
          <a:extLst>
            <a:ext uri="{FF2B5EF4-FFF2-40B4-BE49-F238E27FC236}">
              <a16:creationId xmlns:a16="http://schemas.microsoft.com/office/drawing/2014/main" id="{FBC17370-FB62-4D01-BDE1-A94DD779B61C}"/>
            </a:ext>
          </a:extLst>
        </xdr:cNvPr>
        <xdr:cNvSpPr txBox="1"/>
      </xdr:nvSpPr>
      <xdr:spPr>
        <a:xfrm>
          <a:off x="927744" y="6355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3" name="正方形/長方形 92">
          <a:extLst>
            <a:ext uri="{FF2B5EF4-FFF2-40B4-BE49-F238E27FC236}">
              <a16:creationId xmlns:a16="http://schemas.microsoft.com/office/drawing/2014/main" id="{152E91BB-BCBF-4872-8CFE-6A6B29D8E2D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4" name="正方形/長方形 93">
          <a:extLst>
            <a:ext uri="{FF2B5EF4-FFF2-40B4-BE49-F238E27FC236}">
              <a16:creationId xmlns:a16="http://schemas.microsoft.com/office/drawing/2014/main" id="{D7ACBC5E-358F-465A-9F42-D4F4F51DF78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5" name="正方形/長方形 94">
          <a:extLst>
            <a:ext uri="{FF2B5EF4-FFF2-40B4-BE49-F238E27FC236}">
              <a16:creationId xmlns:a16="http://schemas.microsoft.com/office/drawing/2014/main" id="{BEED6EE6-EBB9-4143-8C14-44D4A3AFAB9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6" name="正方形/長方形 95">
          <a:extLst>
            <a:ext uri="{FF2B5EF4-FFF2-40B4-BE49-F238E27FC236}">
              <a16:creationId xmlns:a16="http://schemas.microsoft.com/office/drawing/2014/main" id="{DA8608D1-D754-4F9D-92A3-D7A6A2B92F5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7" name="正方形/長方形 96">
          <a:extLst>
            <a:ext uri="{FF2B5EF4-FFF2-40B4-BE49-F238E27FC236}">
              <a16:creationId xmlns:a16="http://schemas.microsoft.com/office/drawing/2014/main" id="{FB2AC07A-A166-45DA-939A-9D34CA28EE7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8" name="正方形/長方形 97">
          <a:extLst>
            <a:ext uri="{FF2B5EF4-FFF2-40B4-BE49-F238E27FC236}">
              <a16:creationId xmlns:a16="http://schemas.microsoft.com/office/drawing/2014/main" id="{6CF4548D-B243-4F59-B95B-3CDC7555224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9" name="正方形/長方形 98">
          <a:extLst>
            <a:ext uri="{FF2B5EF4-FFF2-40B4-BE49-F238E27FC236}">
              <a16:creationId xmlns:a16="http://schemas.microsoft.com/office/drawing/2014/main" id="{4CE13957-8988-4C52-9B13-779DC8155F5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100" name="正方形/長方形 99">
          <a:extLst>
            <a:ext uri="{FF2B5EF4-FFF2-40B4-BE49-F238E27FC236}">
              <a16:creationId xmlns:a16="http://schemas.microsoft.com/office/drawing/2014/main" id="{58E44036-F2DB-4BA6-9C9C-DD2798F00916}"/>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1" name="テキスト ボックス 100">
          <a:extLst>
            <a:ext uri="{FF2B5EF4-FFF2-40B4-BE49-F238E27FC236}">
              <a16:creationId xmlns:a16="http://schemas.microsoft.com/office/drawing/2014/main" id="{7F274E68-3B1C-4310-9DD0-A11761F6E42C}"/>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2" name="直線コネクタ 101">
          <a:extLst>
            <a:ext uri="{FF2B5EF4-FFF2-40B4-BE49-F238E27FC236}">
              <a16:creationId xmlns:a16="http://schemas.microsoft.com/office/drawing/2014/main" id="{22918B43-0B5C-4BC4-B59F-F4656081B132}"/>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3" name="直線コネクタ 102">
          <a:extLst>
            <a:ext uri="{FF2B5EF4-FFF2-40B4-BE49-F238E27FC236}">
              <a16:creationId xmlns:a16="http://schemas.microsoft.com/office/drawing/2014/main" id="{D0E6AD44-41CA-4BEC-A8C7-9729873A8E94}"/>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4" name="テキスト ボックス 103">
          <a:extLst>
            <a:ext uri="{FF2B5EF4-FFF2-40B4-BE49-F238E27FC236}">
              <a16:creationId xmlns:a16="http://schemas.microsoft.com/office/drawing/2014/main" id="{1CBDEBF2-88C9-4E35-9738-A0BC4D4F53C8}"/>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5" name="直線コネクタ 104">
          <a:extLst>
            <a:ext uri="{FF2B5EF4-FFF2-40B4-BE49-F238E27FC236}">
              <a16:creationId xmlns:a16="http://schemas.microsoft.com/office/drawing/2014/main" id="{17D5D8C3-911D-4F89-8FB2-BB2BE07DF78D}"/>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6" name="テキスト ボックス 105">
          <a:extLst>
            <a:ext uri="{FF2B5EF4-FFF2-40B4-BE49-F238E27FC236}">
              <a16:creationId xmlns:a16="http://schemas.microsoft.com/office/drawing/2014/main" id="{A8CC629F-977D-4199-95C4-E17DC8AC0273}"/>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7" name="直線コネクタ 106">
          <a:extLst>
            <a:ext uri="{FF2B5EF4-FFF2-40B4-BE49-F238E27FC236}">
              <a16:creationId xmlns:a16="http://schemas.microsoft.com/office/drawing/2014/main" id="{F4864A29-65C0-4B22-B3D8-7F0291F6D89A}"/>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8" name="テキスト ボックス 107">
          <a:extLst>
            <a:ext uri="{FF2B5EF4-FFF2-40B4-BE49-F238E27FC236}">
              <a16:creationId xmlns:a16="http://schemas.microsoft.com/office/drawing/2014/main" id="{3D434980-EAA3-4C0A-BE70-0ED92C04948B}"/>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9" name="直線コネクタ 108">
          <a:extLst>
            <a:ext uri="{FF2B5EF4-FFF2-40B4-BE49-F238E27FC236}">
              <a16:creationId xmlns:a16="http://schemas.microsoft.com/office/drawing/2014/main" id="{FD63E5CD-31C2-48F3-97DF-E05C9612A1F9}"/>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10" name="テキスト ボックス 109">
          <a:extLst>
            <a:ext uri="{FF2B5EF4-FFF2-40B4-BE49-F238E27FC236}">
              <a16:creationId xmlns:a16="http://schemas.microsoft.com/office/drawing/2014/main" id="{1C8EC766-5D65-4994-96C0-E845540975B3}"/>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7FBA2823-63B9-4E2E-A111-8309B0215624}"/>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13177E98-CC0B-4C51-90A3-720AF47A0FC4}"/>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9BCB8356-CA13-43C6-A02A-A91819127D64}"/>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14341</xdr:rowOff>
    </xdr:from>
    <xdr:to>
      <xdr:col>54</xdr:col>
      <xdr:colOff>189865</xdr:colOff>
      <xdr:row>40</xdr:row>
      <xdr:rowOff>130858</xdr:rowOff>
    </xdr:to>
    <xdr:cxnSp macro="">
      <xdr:nvCxnSpPr>
        <xdr:cNvPr id="114" name="直線コネクタ 113">
          <a:extLst>
            <a:ext uri="{FF2B5EF4-FFF2-40B4-BE49-F238E27FC236}">
              <a16:creationId xmlns:a16="http://schemas.microsoft.com/office/drawing/2014/main" id="{02AC7CC8-E8CE-4135-90F8-44ABB56932E2}"/>
            </a:ext>
          </a:extLst>
        </xdr:cNvPr>
        <xdr:cNvCxnSpPr/>
      </xdr:nvCxnSpPr>
      <xdr:spPr>
        <a:xfrm flipV="1">
          <a:off x="10476865" y="5672191"/>
          <a:ext cx="0" cy="1316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134685</xdr:rowOff>
    </xdr:from>
    <xdr:ext cx="469744" cy="259045"/>
    <xdr:sp macro="" textlink="">
      <xdr:nvSpPr>
        <xdr:cNvPr id="115" name="【道路】&#10;一人当たり延長最小値テキスト">
          <a:extLst>
            <a:ext uri="{FF2B5EF4-FFF2-40B4-BE49-F238E27FC236}">
              <a16:creationId xmlns:a16="http://schemas.microsoft.com/office/drawing/2014/main" id="{164DAC96-8AD7-48F7-A16C-6CA3C94F6098}"/>
            </a:ext>
          </a:extLst>
        </xdr:cNvPr>
        <xdr:cNvSpPr txBox="1"/>
      </xdr:nvSpPr>
      <xdr:spPr>
        <a:xfrm>
          <a:off x="10515600" y="699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130858</xdr:rowOff>
    </xdr:from>
    <xdr:to>
      <xdr:col>55</xdr:col>
      <xdr:colOff>88900</xdr:colOff>
      <xdr:row>40</xdr:row>
      <xdr:rowOff>130858</xdr:rowOff>
    </xdr:to>
    <xdr:cxnSp macro="">
      <xdr:nvCxnSpPr>
        <xdr:cNvPr id="116" name="直線コネクタ 115">
          <a:extLst>
            <a:ext uri="{FF2B5EF4-FFF2-40B4-BE49-F238E27FC236}">
              <a16:creationId xmlns:a16="http://schemas.microsoft.com/office/drawing/2014/main" id="{2C7B0A10-2194-427D-BD15-ADCA6CE0E9B8}"/>
            </a:ext>
          </a:extLst>
        </xdr:cNvPr>
        <xdr:cNvCxnSpPr/>
      </xdr:nvCxnSpPr>
      <xdr:spPr>
        <a:xfrm>
          <a:off x="10388600" y="6988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132468</xdr:rowOff>
    </xdr:from>
    <xdr:ext cx="534377" cy="259045"/>
    <xdr:sp macro="" textlink="">
      <xdr:nvSpPr>
        <xdr:cNvPr id="117" name="【道路】&#10;一人当たり延長最大値テキスト">
          <a:extLst>
            <a:ext uri="{FF2B5EF4-FFF2-40B4-BE49-F238E27FC236}">
              <a16:creationId xmlns:a16="http://schemas.microsoft.com/office/drawing/2014/main" id="{D7E48E5A-AF28-4CF2-92BC-E647190B7B44}"/>
            </a:ext>
          </a:extLst>
        </xdr:cNvPr>
        <xdr:cNvSpPr txBox="1"/>
      </xdr:nvSpPr>
      <xdr:spPr>
        <a:xfrm>
          <a:off x="10515600" y="544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14341</xdr:rowOff>
    </xdr:from>
    <xdr:to>
      <xdr:col>55</xdr:col>
      <xdr:colOff>88900</xdr:colOff>
      <xdr:row>33</xdr:row>
      <xdr:rowOff>14341</xdr:rowOff>
    </xdr:to>
    <xdr:cxnSp macro="">
      <xdr:nvCxnSpPr>
        <xdr:cNvPr id="118" name="直線コネクタ 117">
          <a:extLst>
            <a:ext uri="{FF2B5EF4-FFF2-40B4-BE49-F238E27FC236}">
              <a16:creationId xmlns:a16="http://schemas.microsoft.com/office/drawing/2014/main" id="{12094593-F2D7-4246-8DFD-285240F87478}"/>
            </a:ext>
          </a:extLst>
        </xdr:cNvPr>
        <xdr:cNvCxnSpPr/>
      </xdr:nvCxnSpPr>
      <xdr:spPr>
        <a:xfrm>
          <a:off x="10388600" y="5672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164053</xdr:rowOff>
    </xdr:from>
    <xdr:ext cx="534377" cy="259045"/>
    <xdr:sp macro="" textlink="">
      <xdr:nvSpPr>
        <xdr:cNvPr id="119" name="【道路】&#10;一人当たり延長平均値テキスト">
          <a:extLst>
            <a:ext uri="{FF2B5EF4-FFF2-40B4-BE49-F238E27FC236}">
              <a16:creationId xmlns:a16="http://schemas.microsoft.com/office/drawing/2014/main" id="{0E63ACDD-675D-49E4-8C9B-D9E8F191A5E1}"/>
            </a:ext>
          </a:extLst>
        </xdr:cNvPr>
        <xdr:cNvSpPr txBox="1"/>
      </xdr:nvSpPr>
      <xdr:spPr>
        <a:xfrm>
          <a:off x="10515600" y="6336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14176</xdr:rowOff>
    </xdr:from>
    <xdr:to>
      <xdr:col>55</xdr:col>
      <xdr:colOff>50800</xdr:colOff>
      <xdr:row>37</xdr:row>
      <xdr:rowOff>115776</xdr:rowOff>
    </xdr:to>
    <xdr:sp macro="" textlink="">
      <xdr:nvSpPr>
        <xdr:cNvPr id="120" name="フローチャート: 判断 119">
          <a:extLst>
            <a:ext uri="{FF2B5EF4-FFF2-40B4-BE49-F238E27FC236}">
              <a16:creationId xmlns:a16="http://schemas.microsoft.com/office/drawing/2014/main" id="{EF48ABC1-D608-4487-8137-2F3701B0BAAB}"/>
            </a:ext>
          </a:extLst>
        </xdr:cNvPr>
        <xdr:cNvSpPr/>
      </xdr:nvSpPr>
      <xdr:spPr>
        <a:xfrm>
          <a:off x="10426700" y="6357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25697</xdr:rowOff>
    </xdr:from>
    <xdr:to>
      <xdr:col>50</xdr:col>
      <xdr:colOff>165100</xdr:colOff>
      <xdr:row>39</xdr:row>
      <xdr:rowOff>127297</xdr:rowOff>
    </xdr:to>
    <xdr:sp macro="" textlink="">
      <xdr:nvSpPr>
        <xdr:cNvPr id="121" name="フローチャート: 判断 120">
          <a:extLst>
            <a:ext uri="{FF2B5EF4-FFF2-40B4-BE49-F238E27FC236}">
              <a16:creationId xmlns:a16="http://schemas.microsoft.com/office/drawing/2014/main" id="{4F65286F-ED12-42AB-9441-A0A45522160E}"/>
            </a:ext>
          </a:extLst>
        </xdr:cNvPr>
        <xdr:cNvSpPr/>
      </xdr:nvSpPr>
      <xdr:spPr>
        <a:xfrm>
          <a:off x="9588500" y="6712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49060</xdr:rowOff>
    </xdr:from>
    <xdr:to>
      <xdr:col>46</xdr:col>
      <xdr:colOff>38100</xdr:colOff>
      <xdr:row>39</xdr:row>
      <xdr:rowOff>150660</xdr:rowOff>
    </xdr:to>
    <xdr:sp macro="" textlink="">
      <xdr:nvSpPr>
        <xdr:cNvPr id="122" name="フローチャート: 判断 121">
          <a:extLst>
            <a:ext uri="{FF2B5EF4-FFF2-40B4-BE49-F238E27FC236}">
              <a16:creationId xmlns:a16="http://schemas.microsoft.com/office/drawing/2014/main" id="{8A2AF426-E05C-42CC-BE51-C86E63AE9CFA}"/>
            </a:ext>
          </a:extLst>
        </xdr:cNvPr>
        <xdr:cNvSpPr/>
      </xdr:nvSpPr>
      <xdr:spPr>
        <a:xfrm>
          <a:off x="8699500" y="6735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57610</xdr:rowOff>
    </xdr:from>
    <xdr:to>
      <xdr:col>41</xdr:col>
      <xdr:colOff>101600</xdr:colOff>
      <xdr:row>39</xdr:row>
      <xdr:rowOff>159210</xdr:rowOff>
    </xdr:to>
    <xdr:sp macro="" textlink="">
      <xdr:nvSpPr>
        <xdr:cNvPr id="123" name="フローチャート: 判断 122">
          <a:extLst>
            <a:ext uri="{FF2B5EF4-FFF2-40B4-BE49-F238E27FC236}">
              <a16:creationId xmlns:a16="http://schemas.microsoft.com/office/drawing/2014/main" id="{E8661116-C129-4927-98E8-55115A745B79}"/>
            </a:ext>
          </a:extLst>
        </xdr:cNvPr>
        <xdr:cNvSpPr/>
      </xdr:nvSpPr>
      <xdr:spPr>
        <a:xfrm>
          <a:off x="7810500" y="674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54112</xdr:rowOff>
    </xdr:from>
    <xdr:to>
      <xdr:col>36</xdr:col>
      <xdr:colOff>165100</xdr:colOff>
      <xdr:row>39</xdr:row>
      <xdr:rowOff>155712</xdr:rowOff>
    </xdr:to>
    <xdr:sp macro="" textlink="">
      <xdr:nvSpPr>
        <xdr:cNvPr id="124" name="フローチャート: 判断 123">
          <a:extLst>
            <a:ext uri="{FF2B5EF4-FFF2-40B4-BE49-F238E27FC236}">
              <a16:creationId xmlns:a16="http://schemas.microsoft.com/office/drawing/2014/main" id="{10D4DCCF-79B8-4D69-8CBA-006FACE072FE}"/>
            </a:ext>
          </a:extLst>
        </xdr:cNvPr>
        <xdr:cNvSpPr/>
      </xdr:nvSpPr>
      <xdr:spPr>
        <a:xfrm>
          <a:off x="6921500" y="6740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DADC17CA-8FED-434F-A189-892880FEBCF2}"/>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AD7581BE-46FB-406F-ACF9-FC069D8795D1}"/>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94401E6A-4E30-4C22-995E-1B3BD8542126}"/>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18067BC7-5D4B-472D-B085-FEEDDF48DF76}"/>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85FB1592-CF36-4FFD-B0A0-911017B9D5E4}"/>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1534</xdr:rowOff>
    </xdr:from>
    <xdr:to>
      <xdr:col>55</xdr:col>
      <xdr:colOff>50800</xdr:colOff>
      <xdr:row>36</xdr:row>
      <xdr:rowOff>103134</xdr:rowOff>
    </xdr:to>
    <xdr:sp macro="" textlink="">
      <xdr:nvSpPr>
        <xdr:cNvPr id="130" name="楕円 129">
          <a:extLst>
            <a:ext uri="{FF2B5EF4-FFF2-40B4-BE49-F238E27FC236}">
              <a16:creationId xmlns:a16="http://schemas.microsoft.com/office/drawing/2014/main" id="{3B27585C-DDFA-4053-86D1-47095FF9D3EF}"/>
            </a:ext>
          </a:extLst>
        </xdr:cNvPr>
        <xdr:cNvSpPr/>
      </xdr:nvSpPr>
      <xdr:spPr>
        <a:xfrm>
          <a:off x="10426700" y="617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24411</xdr:rowOff>
    </xdr:from>
    <xdr:ext cx="534377" cy="259045"/>
    <xdr:sp macro="" textlink="">
      <xdr:nvSpPr>
        <xdr:cNvPr id="131" name="【道路】&#10;一人当たり延長該当値テキスト">
          <a:extLst>
            <a:ext uri="{FF2B5EF4-FFF2-40B4-BE49-F238E27FC236}">
              <a16:creationId xmlns:a16="http://schemas.microsoft.com/office/drawing/2014/main" id="{DB148CCB-8C11-4E2B-80E7-AF4F0AC134A2}"/>
            </a:ext>
          </a:extLst>
        </xdr:cNvPr>
        <xdr:cNvSpPr txBox="1"/>
      </xdr:nvSpPr>
      <xdr:spPr>
        <a:xfrm>
          <a:off x="10515600" y="6025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13627</xdr:rowOff>
    </xdr:from>
    <xdr:to>
      <xdr:col>50</xdr:col>
      <xdr:colOff>165100</xdr:colOff>
      <xdr:row>36</xdr:row>
      <xdr:rowOff>115227</xdr:rowOff>
    </xdr:to>
    <xdr:sp macro="" textlink="">
      <xdr:nvSpPr>
        <xdr:cNvPr id="132" name="楕円 131">
          <a:extLst>
            <a:ext uri="{FF2B5EF4-FFF2-40B4-BE49-F238E27FC236}">
              <a16:creationId xmlns:a16="http://schemas.microsoft.com/office/drawing/2014/main" id="{CDDD0EFF-AEAA-44E2-BBEB-A57F87A5E362}"/>
            </a:ext>
          </a:extLst>
        </xdr:cNvPr>
        <xdr:cNvSpPr/>
      </xdr:nvSpPr>
      <xdr:spPr>
        <a:xfrm>
          <a:off x="9588500" y="6185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52334</xdr:rowOff>
    </xdr:from>
    <xdr:to>
      <xdr:col>55</xdr:col>
      <xdr:colOff>0</xdr:colOff>
      <xdr:row>36</xdr:row>
      <xdr:rowOff>64427</xdr:rowOff>
    </xdr:to>
    <xdr:cxnSp macro="">
      <xdr:nvCxnSpPr>
        <xdr:cNvPr id="133" name="直線コネクタ 132">
          <a:extLst>
            <a:ext uri="{FF2B5EF4-FFF2-40B4-BE49-F238E27FC236}">
              <a16:creationId xmlns:a16="http://schemas.microsoft.com/office/drawing/2014/main" id="{C6DAB3AA-2FE0-4455-9F16-9B336FBCC665}"/>
            </a:ext>
          </a:extLst>
        </xdr:cNvPr>
        <xdr:cNvCxnSpPr/>
      </xdr:nvCxnSpPr>
      <xdr:spPr>
        <a:xfrm flipV="1">
          <a:off x="9639300" y="6224534"/>
          <a:ext cx="838200" cy="12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30749</xdr:rowOff>
    </xdr:from>
    <xdr:to>
      <xdr:col>46</xdr:col>
      <xdr:colOff>38100</xdr:colOff>
      <xdr:row>36</xdr:row>
      <xdr:rowOff>132349</xdr:rowOff>
    </xdr:to>
    <xdr:sp macro="" textlink="">
      <xdr:nvSpPr>
        <xdr:cNvPr id="134" name="楕円 133">
          <a:extLst>
            <a:ext uri="{FF2B5EF4-FFF2-40B4-BE49-F238E27FC236}">
              <a16:creationId xmlns:a16="http://schemas.microsoft.com/office/drawing/2014/main" id="{70503332-BC1A-4177-90BF-2528F3225E70}"/>
            </a:ext>
          </a:extLst>
        </xdr:cNvPr>
        <xdr:cNvSpPr/>
      </xdr:nvSpPr>
      <xdr:spPr>
        <a:xfrm>
          <a:off x="8699500" y="620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64427</xdr:rowOff>
    </xdr:from>
    <xdr:to>
      <xdr:col>50</xdr:col>
      <xdr:colOff>114300</xdr:colOff>
      <xdr:row>36</xdr:row>
      <xdr:rowOff>81549</xdr:rowOff>
    </xdr:to>
    <xdr:cxnSp macro="">
      <xdr:nvCxnSpPr>
        <xdr:cNvPr id="135" name="直線コネクタ 134">
          <a:extLst>
            <a:ext uri="{FF2B5EF4-FFF2-40B4-BE49-F238E27FC236}">
              <a16:creationId xmlns:a16="http://schemas.microsoft.com/office/drawing/2014/main" id="{610642B8-46D9-412C-950C-853145DF1EA5}"/>
            </a:ext>
          </a:extLst>
        </xdr:cNvPr>
        <xdr:cNvCxnSpPr/>
      </xdr:nvCxnSpPr>
      <xdr:spPr>
        <a:xfrm flipV="1">
          <a:off x="8750300" y="6236627"/>
          <a:ext cx="889000" cy="17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47025</xdr:rowOff>
    </xdr:from>
    <xdr:to>
      <xdr:col>41</xdr:col>
      <xdr:colOff>101600</xdr:colOff>
      <xdr:row>36</xdr:row>
      <xdr:rowOff>148625</xdr:rowOff>
    </xdr:to>
    <xdr:sp macro="" textlink="">
      <xdr:nvSpPr>
        <xdr:cNvPr id="136" name="楕円 135">
          <a:extLst>
            <a:ext uri="{FF2B5EF4-FFF2-40B4-BE49-F238E27FC236}">
              <a16:creationId xmlns:a16="http://schemas.microsoft.com/office/drawing/2014/main" id="{A4CF8A79-0016-48F3-80A1-3A0C617E1851}"/>
            </a:ext>
          </a:extLst>
        </xdr:cNvPr>
        <xdr:cNvSpPr/>
      </xdr:nvSpPr>
      <xdr:spPr>
        <a:xfrm>
          <a:off x="7810500" y="621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81549</xdr:rowOff>
    </xdr:from>
    <xdr:to>
      <xdr:col>45</xdr:col>
      <xdr:colOff>177800</xdr:colOff>
      <xdr:row>36</xdr:row>
      <xdr:rowOff>97825</xdr:rowOff>
    </xdr:to>
    <xdr:cxnSp macro="">
      <xdr:nvCxnSpPr>
        <xdr:cNvPr id="137" name="直線コネクタ 136">
          <a:extLst>
            <a:ext uri="{FF2B5EF4-FFF2-40B4-BE49-F238E27FC236}">
              <a16:creationId xmlns:a16="http://schemas.microsoft.com/office/drawing/2014/main" id="{6151675A-735D-4372-B5DA-B0EBEE78EE57}"/>
            </a:ext>
          </a:extLst>
        </xdr:cNvPr>
        <xdr:cNvCxnSpPr/>
      </xdr:nvCxnSpPr>
      <xdr:spPr>
        <a:xfrm flipV="1">
          <a:off x="7861300" y="6253749"/>
          <a:ext cx="889000" cy="16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58181</xdr:rowOff>
    </xdr:from>
    <xdr:to>
      <xdr:col>36</xdr:col>
      <xdr:colOff>165100</xdr:colOff>
      <xdr:row>36</xdr:row>
      <xdr:rowOff>159781</xdr:rowOff>
    </xdr:to>
    <xdr:sp macro="" textlink="">
      <xdr:nvSpPr>
        <xdr:cNvPr id="138" name="楕円 137">
          <a:extLst>
            <a:ext uri="{FF2B5EF4-FFF2-40B4-BE49-F238E27FC236}">
              <a16:creationId xmlns:a16="http://schemas.microsoft.com/office/drawing/2014/main" id="{399954D2-7E58-4B60-8B9B-6B2BEDFBECB9}"/>
            </a:ext>
          </a:extLst>
        </xdr:cNvPr>
        <xdr:cNvSpPr/>
      </xdr:nvSpPr>
      <xdr:spPr>
        <a:xfrm>
          <a:off x="6921500" y="623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97825</xdr:rowOff>
    </xdr:from>
    <xdr:to>
      <xdr:col>41</xdr:col>
      <xdr:colOff>50800</xdr:colOff>
      <xdr:row>36</xdr:row>
      <xdr:rowOff>108981</xdr:rowOff>
    </xdr:to>
    <xdr:cxnSp macro="">
      <xdr:nvCxnSpPr>
        <xdr:cNvPr id="139" name="直線コネクタ 138">
          <a:extLst>
            <a:ext uri="{FF2B5EF4-FFF2-40B4-BE49-F238E27FC236}">
              <a16:creationId xmlns:a16="http://schemas.microsoft.com/office/drawing/2014/main" id="{89B47574-6848-4646-9CE8-E08A5B5D58DE}"/>
            </a:ext>
          </a:extLst>
        </xdr:cNvPr>
        <xdr:cNvCxnSpPr/>
      </xdr:nvCxnSpPr>
      <xdr:spPr>
        <a:xfrm flipV="1">
          <a:off x="6972300" y="6270025"/>
          <a:ext cx="889000" cy="1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118424</xdr:rowOff>
    </xdr:from>
    <xdr:ext cx="534377" cy="259045"/>
    <xdr:sp macro="" textlink="">
      <xdr:nvSpPr>
        <xdr:cNvPr id="140" name="n_1aveValue【道路】&#10;一人当たり延長">
          <a:extLst>
            <a:ext uri="{FF2B5EF4-FFF2-40B4-BE49-F238E27FC236}">
              <a16:creationId xmlns:a16="http://schemas.microsoft.com/office/drawing/2014/main" id="{7F5DECE4-2F94-41D5-AB8F-73DD4430774A}"/>
            </a:ext>
          </a:extLst>
        </xdr:cNvPr>
        <xdr:cNvSpPr txBox="1"/>
      </xdr:nvSpPr>
      <xdr:spPr>
        <a:xfrm>
          <a:off x="9359411" y="6804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141787</xdr:rowOff>
    </xdr:from>
    <xdr:ext cx="534377" cy="259045"/>
    <xdr:sp macro="" textlink="">
      <xdr:nvSpPr>
        <xdr:cNvPr id="141" name="n_2aveValue【道路】&#10;一人当たり延長">
          <a:extLst>
            <a:ext uri="{FF2B5EF4-FFF2-40B4-BE49-F238E27FC236}">
              <a16:creationId xmlns:a16="http://schemas.microsoft.com/office/drawing/2014/main" id="{76F01F32-F6FA-4314-97D8-2BFBFFDACFA7}"/>
            </a:ext>
          </a:extLst>
        </xdr:cNvPr>
        <xdr:cNvSpPr txBox="1"/>
      </xdr:nvSpPr>
      <xdr:spPr>
        <a:xfrm>
          <a:off x="8483111" y="6828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150337</xdr:rowOff>
    </xdr:from>
    <xdr:ext cx="534377" cy="259045"/>
    <xdr:sp macro="" textlink="">
      <xdr:nvSpPr>
        <xdr:cNvPr id="142" name="n_3aveValue【道路】&#10;一人当たり延長">
          <a:extLst>
            <a:ext uri="{FF2B5EF4-FFF2-40B4-BE49-F238E27FC236}">
              <a16:creationId xmlns:a16="http://schemas.microsoft.com/office/drawing/2014/main" id="{A45494E7-9F02-4885-B238-B4914904FA14}"/>
            </a:ext>
          </a:extLst>
        </xdr:cNvPr>
        <xdr:cNvSpPr txBox="1"/>
      </xdr:nvSpPr>
      <xdr:spPr>
        <a:xfrm>
          <a:off x="7594111" y="6836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146839</xdr:rowOff>
    </xdr:from>
    <xdr:ext cx="534377" cy="259045"/>
    <xdr:sp macro="" textlink="">
      <xdr:nvSpPr>
        <xdr:cNvPr id="143" name="n_4aveValue【道路】&#10;一人当たり延長">
          <a:extLst>
            <a:ext uri="{FF2B5EF4-FFF2-40B4-BE49-F238E27FC236}">
              <a16:creationId xmlns:a16="http://schemas.microsoft.com/office/drawing/2014/main" id="{6304D997-E95E-4B3A-B38D-40B41B18CE6E}"/>
            </a:ext>
          </a:extLst>
        </xdr:cNvPr>
        <xdr:cNvSpPr txBox="1"/>
      </xdr:nvSpPr>
      <xdr:spPr>
        <a:xfrm>
          <a:off x="6705111" y="6833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34</xdr:row>
      <xdr:rowOff>131754</xdr:rowOff>
    </xdr:from>
    <xdr:ext cx="534377" cy="259045"/>
    <xdr:sp macro="" textlink="">
      <xdr:nvSpPr>
        <xdr:cNvPr id="144" name="n_1mainValue【道路】&#10;一人当たり延長">
          <a:extLst>
            <a:ext uri="{FF2B5EF4-FFF2-40B4-BE49-F238E27FC236}">
              <a16:creationId xmlns:a16="http://schemas.microsoft.com/office/drawing/2014/main" id="{77AC109E-F2F3-4B3E-AF3C-8519C14CDC7D}"/>
            </a:ext>
          </a:extLst>
        </xdr:cNvPr>
        <xdr:cNvSpPr txBox="1"/>
      </xdr:nvSpPr>
      <xdr:spPr>
        <a:xfrm>
          <a:off x="9359411" y="596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34</xdr:row>
      <xdr:rowOff>148876</xdr:rowOff>
    </xdr:from>
    <xdr:ext cx="534377" cy="259045"/>
    <xdr:sp macro="" textlink="">
      <xdr:nvSpPr>
        <xdr:cNvPr id="145" name="n_2mainValue【道路】&#10;一人当たり延長">
          <a:extLst>
            <a:ext uri="{FF2B5EF4-FFF2-40B4-BE49-F238E27FC236}">
              <a16:creationId xmlns:a16="http://schemas.microsoft.com/office/drawing/2014/main" id="{5215720A-2FB7-42FC-93E4-F8B3B6BEF4B9}"/>
            </a:ext>
          </a:extLst>
        </xdr:cNvPr>
        <xdr:cNvSpPr txBox="1"/>
      </xdr:nvSpPr>
      <xdr:spPr>
        <a:xfrm>
          <a:off x="8483111" y="5978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34</xdr:row>
      <xdr:rowOff>165152</xdr:rowOff>
    </xdr:from>
    <xdr:ext cx="534377" cy="259045"/>
    <xdr:sp macro="" textlink="">
      <xdr:nvSpPr>
        <xdr:cNvPr id="146" name="n_3mainValue【道路】&#10;一人当たり延長">
          <a:extLst>
            <a:ext uri="{FF2B5EF4-FFF2-40B4-BE49-F238E27FC236}">
              <a16:creationId xmlns:a16="http://schemas.microsoft.com/office/drawing/2014/main" id="{A3D4E0F1-F4F6-416E-9CB6-1720C85E90A5}"/>
            </a:ext>
          </a:extLst>
        </xdr:cNvPr>
        <xdr:cNvSpPr txBox="1"/>
      </xdr:nvSpPr>
      <xdr:spPr>
        <a:xfrm>
          <a:off x="7594111" y="599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4858</xdr:rowOff>
    </xdr:from>
    <xdr:ext cx="534377" cy="259045"/>
    <xdr:sp macro="" textlink="">
      <xdr:nvSpPr>
        <xdr:cNvPr id="147" name="n_4mainValue【道路】&#10;一人当たり延長">
          <a:extLst>
            <a:ext uri="{FF2B5EF4-FFF2-40B4-BE49-F238E27FC236}">
              <a16:creationId xmlns:a16="http://schemas.microsoft.com/office/drawing/2014/main" id="{1C954E99-D06A-4F4B-BCD8-10AD7A4DCB06}"/>
            </a:ext>
          </a:extLst>
        </xdr:cNvPr>
        <xdr:cNvSpPr txBox="1"/>
      </xdr:nvSpPr>
      <xdr:spPr>
        <a:xfrm>
          <a:off x="6705111" y="6005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84138CEC-5451-46D8-B8F5-80BAA854C0A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CF951E5F-91B0-40C7-8BE9-C211F298BE1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92C04E2B-E649-4D87-9E3A-BAF3878D2B7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6281F074-10A4-4BB8-B582-D86D3D38C5C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AF7C462-73A9-4586-B645-ABD230DE89B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28933233-D70A-4CB0-A003-1B44A3009F5D}"/>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19FE4510-94B1-401F-9685-3227732E1916}"/>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BCF5A93D-7E6E-474F-8300-8F576AE2AC4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DF0E4BDF-1BF6-4686-B12F-7CFFF2F4A94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22A9F3FA-4097-4430-8BA6-7AD6AB28D0C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78E1100C-D28D-44BC-BF23-8CF4EF008587}"/>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66E21B2C-DFF2-4F2E-9719-68CEE0E746B9}"/>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0" name="テキスト ボックス 159">
          <a:extLst>
            <a:ext uri="{FF2B5EF4-FFF2-40B4-BE49-F238E27FC236}">
              <a16:creationId xmlns:a16="http://schemas.microsoft.com/office/drawing/2014/main" id="{0DED741B-4A04-4F13-9645-76B57E392541}"/>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4C298586-DF09-4EFE-99BD-94B27A9DC386}"/>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4890D512-6173-471C-B247-EA6CF85977CF}"/>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9A617495-9CB1-41DB-AB72-43B70533EC4D}"/>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838132C1-5049-40F7-B1C1-7E625133A75F}"/>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E353F1E4-0E79-47ED-911B-347E379937C5}"/>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F82706CE-EE34-4D71-9154-EB392AF9824A}"/>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1725D183-9A76-46DF-A5ED-C6B18812367E}"/>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8" name="テキスト ボックス 167">
          <a:extLst>
            <a:ext uri="{FF2B5EF4-FFF2-40B4-BE49-F238E27FC236}">
              <a16:creationId xmlns:a16="http://schemas.microsoft.com/office/drawing/2014/main" id="{90EEBCD5-C57F-4FB6-9DC6-B88CBC7EA514}"/>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990E0124-6893-40B2-B1F1-5F049B9EABD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D140869B-B2FE-493D-B531-0D8311DF4B6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49530</xdr:rowOff>
    </xdr:from>
    <xdr:to>
      <xdr:col>24</xdr:col>
      <xdr:colOff>62865</xdr:colOff>
      <xdr:row>64</xdr:row>
      <xdr:rowOff>93345</xdr:rowOff>
    </xdr:to>
    <xdr:cxnSp macro="">
      <xdr:nvCxnSpPr>
        <xdr:cNvPr id="171" name="直線コネクタ 170">
          <a:extLst>
            <a:ext uri="{FF2B5EF4-FFF2-40B4-BE49-F238E27FC236}">
              <a16:creationId xmlns:a16="http://schemas.microsoft.com/office/drawing/2014/main" id="{AF08A8F0-E066-422B-A5FE-898B869C26EC}"/>
            </a:ext>
          </a:extLst>
        </xdr:cNvPr>
        <xdr:cNvCxnSpPr/>
      </xdr:nvCxnSpPr>
      <xdr:spPr>
        <a:xfrm flipV="1">
          <a:off x="4634865" y="9650730"/>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97172</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E8CAC5CE-8DCE-413D-87F3-39F51EBD5CCD}"/>
            </a:ext>
          </a:extLst>
        </xdr:cNvPr>
        <xdr:cNvSpPr txBox="1"/>
      </xdr:nvSpPr>
      <xdr:spPr>
        <a:xfrm>
          <a:off x="4673600" y="1106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93345</xdr:rowOff>
    </xdr:from>
    <xdr:to>
      <xdr:col>24</xdr:col>
      <xdr:colOff>152400</xdr:colOff>
      <xdr:row>64</xdr:row>
      <xdr:rowOff>93345</xdr:rowOff>
    </xdr:to>
    <xdr:cxnSp macro="">
      <xdr:nvCxnSpPr>
        <xdr:cNvPr id="173" name="直線コネクタ 172">
          <a:extLst>
            <a:ext uri="{FF2B5EF4-FFF2-40B4-BE49-F238E27FC236}">
              <a16:creationId xmlns:a16="http://schemas.microsoft.com/office/drawing/2014/main" id="{3212D969-44F3-4EAF-BA2A-F56F70C13F59}"/>
            </a:ext>
          </a:extLst>
        </xdr:cNvPr>
        <xdr:cNvCxnSpPr/>
      </xdr:nvCxnSpPr>
      <xdr:spPr>
        <a:xfrm>
          <a:off x="4546600" y="11066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167657</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4D4249D4-FCBE-4E3C-9F92-810E721CE050}"/>
            </a:ext>
          </a:extLst>
        </xdr:cNvPr>
        <xdr:cNvSpPr txBox="1"/>
      </xdr:nvSpPr>
      <xdr:spPr>
        <a:xfrm>
          <a:off x="4673600" y="94259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49530</xdr:rowOff>
    </xdr:from>
    <xdr:to>
      <xdr:col>24</xdr:col>
      <xdr:colOff>152400</xdr:colOff>
      <xdr:row>56</xdr:row>
      <xdr:rowOff>49530</xdr:rowOff>
    </xdr:to>
    <xdr:cxnSp macro="">
      <xdr:nvCxnSpPr>
        <xdr:cNvPr id="175" name="直線コネクタ 174">
          <a:extLst>
            <a:ext uri="{FF2B5EF4-FFF2-40B4-BE49-F238E27FC236}">
              <a16:creationId xmlns:a16="http://schemas.microsoft.com/office/drawing/2014/main" id="{18C8381F-F51E-475B-A9A0-F6AA2CE897D7}"/>
            </a:ext>
          </a:extLst>
        </xdr:cNvPr>
        <xdr:cNvCxnSpPr/>
      </xdr:nvCxnSpPr>
      <xdr:spPr>
        <a:xfrm>
          <a:off x="4546600" y="965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114952</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9624CD90-3803-4268-823F-0EE14056A7F9}"/>
            </a:ext>
          </a:extLst>
        </xdr:cNvPr>
        <xdr:cNvSpPr txBox="1"/>
      </xdr:nvSpPr>
      <xdr:spPr>
        <a:xfrm>
          <a:off x="4673600" y="10573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92075</xdr:rowOff>
    </xdr:from>
    <xdr:to>
      <xdr:col>24</xdr:col>
      <xdr:colOff>114300</xdr:colOff>
      <xdr:row>63</xdr:row>
      <xdr:rowOff>22225</xdr:rowOff>
    </xdr:to>
    <xdr:sp macro="" textlink="">
      <xdr:nvSpPr>
        <xdr:cNvPr id="177" name="フローチャート: 判断 176">
          <a:extLst>
            <a:ext uri="{FF2B5EF4-FFF2-40B4-BE49-F238E27FC236}">
              <a16:creationId xmlns:a16="http://schemas.microsoft.com/office/drawing/2014/main" id="{5E55ABBE-4B31-4FD6-AADC-1AD4689D10F4}"/>
            </a:ext>
          </a:extLst>
        </xdr:cNvPr>
        <xdr:cNvSpPr/>
      </xdr:nvSpPr>
      <xdr:spPr>
        <a:xfrm>
          <a:off x="4584700" y="1072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62</xdr:row>
      <xdr:rowOff>82550</xdr:rowOff>
    </xdr:from>
    <xdr:to>
      <xdr:col>20</xdr:col>
      <xdr:colOff>38100</xdr:colOff>
      <xdr:row>63</xdr:row>
      <xdr:rowOff>12700</xdr:rowOff>
    </xdr:to>
    <xdr:sp macro="" textlink="">
      <xdr:nvSpPr>
        <xdr:cNvPr id="178" name="フローチャート: 判断 177">
          <a:extLst>
            <a:ext uri="{FF2B5EF4-FFF2-40B4-BE49-F238E27FC236}">
              <a16:creationId xmlns:a16="http://schemas.microsoft.com/office/drawing/2014/main" id="{A4EF3FEF-1D23-4E0A-AA5E-BD8F73DD5F94}"/>
            </a:ext>
          </a:extLst>
        </xdr:cNvPr>
        <xdr:cNvSpPr/>
      </xdr:nvSpPr>
      <xdr:spPr>
        <a:xfrm>
          <a:off x="3746500" y="1071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168275</xdr:rowOff>
    </xdr:from>
    <xdr:to>
      <xdr:col>15</xdr:col>
      <xdr:colOff>101600</xdr:colOff>
      <xdr:row>62</xdr:row>
      <xdr:rowOff>98425</xdr:rowOff>
    </xdr:to>
    <xdr:sp macro="" textlink="">
      <xdr:nvSpPr>
        <xdr:cNvPr id="179" name="フローチャート: 判断 178">
          <a:extLst>
            <a:ext uri="{FF2B5EF4-FFF2-40B4-BE49-F238E27FC236}">
              <a16:creationId xmlns:a16="http://schemas.microsoft.com/office/drawing/2014/main" id="{9753D7C0-7562-4105-A391-5C93FE12BC1D}"/>
            </a:ext>
          </a:extLst>
        </xdr:cNvPr>
        <xdr:cNvSpPr/>
      </xdr:nvSpPr>
      <xdr:spPr>
        <a:xfrm>
          <a:off x="2857500" y="1062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62</xdr:row>
      <xdr:rowOff>635</xdr:rowOff>
    </xdr:from>
    <xdr:to>
      <xdr:col>10</xdr:col>
      <xdr:colOff>165100</xdr:colOff>
      <xdr:row>62</xdr:row>
      <xdr:rowOff>102235</xdr:rowOff>
    </xdr:to>
    <xdr:sp macro="" textlink="">
      <xdr:nvSpPr>
        <xdr:cNvPr id="180" name="フローチャート: 判断 179">
          <a:extLst>
            <a:ext uri="{FF2B5EF4-FFF2-40B4-BE49-F238E27FC236}">
              <a16:creationId xmlns:a16="http://schemas.microsoft.com/office/drawing/2014/main" id="{6AFB4A2F-5BAF-4780-92A7-0227987584A6}"/>
            </a:ext>
          </a:extLst>
        </xdr:cNvPr>
        <xdr:cNvSpPr/>
      </xdr:nvSpPr>
      <xdr:spPr>
        <a:xfrm>
          <a:off x="1968500" y="10630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145415</xdr:rowOff>
    </xdr:from>
    <xdr:to>
      <xdr:col>6</xdr:col>
      <xdr:colOff>38100</xdr:colOff>
      <xdr:row>62</xdr:row>
      <xdr:rowOff>75565</xdr:rowOff>
    </xdr:to>
    <xdr:sp macro="" textlink="">
      <xdr:nvSpPr>
        <xdr:cNvPr id="181" name="フローチャート: 判断 180">
          <a:extLst>
            <a:ext uri="{FF2B5EF4-FFF2-40B4-BE49-F238E27FC236}">
              <a16:creationId xmlns:a16="http://schemas.microsoft.com/office/drawing/2014/main" id="{6620B531-7D39-4256-BC84-E644FD1A2F7A}"/>
            </a:ext>
          </a:extLst>
        </xdr:cNvPr>
        <xdr:cNvSpPr/>
      </xdr:nvSpPr>
      <xdr:spPr>
        <a:xfrm>
          <a:off x="1079500" y="1060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2E3EF66E-24F8-4749-B9A2-F746B7EEE64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979FA68B-7502-48C7-8A63-DB24BB57E0A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F1CD5CA-92A8-4A3A-A0FC-0C6B62D99DC7}"/>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45D8B30E-E33E-465C-82C5-D6B63D3BD86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33DDD60D-E977-4FED-9F0D-9E0BF706E9F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149225</xdr:rowOff>
    </xdr:from>
    <xdr:to>
      <xdr:col>24</xdr:col>
      <xdr:colOff>114300</xdr:colOff>
      <xdr:row>64</xdr:row>
      <xdr:rowOff>79375</xdr:rowOff>
    </xdr:to>
    <xdr:sp macro="" textlink="">
      <xdr:nvSpPr>
        <xdr:cNvPr id="187" name="楕円 186">
          <a:extLst>
            <a:ext uri="{FF2B5EF4-FFF2-40B4-BE49-F238E27FC236}">
              <a16:creationId xmlns:a16="http://schemas.microsoft.com/office/drawing/2014/main" id="{EC73CD3A-8689-48BE-A5A3-4944D53CFA5F}"/>
            </a:ext>
          </a:extLst>
        </xdr:cNvPr>
        <xdr:cNvSpPr/>
      </xdr:nvSpPr>
      <xdr:spPr>
        <a:xfrm>
          <a:off x="4584700" y="1095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64152</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37BA7CC6-6F0D-426B-92BA-CF65D6C139E9}"/>
            </a:ext>
          </a:extLst>
        </xdr:cNvPr>
        <xdr:cNvSpPr txBox="1"/>
      </xdr:nvSpPr>
      <xdr:spPr>
        <a:xfrm>
          <a:off x="4673600" y="10865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124460</xdr:rowOff>
    </xdr:from>
    <xdr:to>
      <xdr:col>20</xdr:col>
      <xdr:colOff>38100</xdr:colOff>
      <xdr:row>64</xdr:row>
      <xdr:rowOff>54610</xdr:rowOff>
    </xdr:to>
    <xdr:sp macro="" textlink="">
      <xdr:nvSpPr>
        <xdr:cNvPr id="189" name="楕円 188">
          <a:extLst>
            <a:ext uri="{FF2B5EF4-FFF2-40B4-BE49-F238E27FC236}">
              <a16:creationId xmlns:a16="http://schemas.microsoft.com/office/drawing/2014/main" id="{9875EA28-092E-4574-8C14-37D1C5EA34D3}"/>
            </a:ext>
          </a:extLst>
        </xdr:cNvPr>
        <xdr:cNvSpPr/>
      </xdr:nvSpPr>
      <xdr:spPr>
        <a:xfrm>
          <a:off x="3746500" y="1092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3810</xdr:rowOff>
    </xdr:from>
    <xdr:to>
      <xdr:col>24</xdr:col>
      <xdr:colOff>63500</xdr:colOff>
      <xdr:row>64</xdr:row>
      <xdr:rowOff>28575</xdr:rowOff>
    </xdr:to>
    <xdr:cxnSp macro="">
      <xdr:nvCxnSpPr>
        <xdr:cNvPr id="190" name="直線コネクタ 189">
          <a:extLst>
            <a:ext uri="{FF2B5EF4-FFF2-40B4-BE49-F238E27FC236}">
              <a16:creationId xmlns:a16="http://schemas.microsoft.com/office/drawing/2014/main" id="{D557CF2C-3FA7-497C-9DAA-8F24018FF209}"/>
            </a:ext>
          </a:extLst>
        </xdr:cNvPr>
        <xdr:cNvCxnSpPr/>
      </xdr:nvCxnSpPr>
      <xdr:spPr>
        <a:xfrm>
          <a:off x="3797300" y="1097661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122555</xdr:rowOff>
    </xdr:from>
    <xdr:to>
      <xdr:col>15</xdr:col>
      <xdr:colOff>101600</xdr:colOff>
      <xdr:row>64</xdr:row>
      <xdr:rowOff>52705</xdr:rowOff>
    </xdr:to>
    <xdr:sp macro="" textlink="">
      <xdr:nvSpPr>
        <xdr:cNvPr id="191" name="楕円 190">
          <a:extLst>
            <a:ext uri="{FF2B5EF4-FFF2-40B4-BE49-F238E27FC236}">
              <a16:creationId xmlns:a16="http://schemas.microsoft.com/office/drawing/2014/main" id="{93E107B3-35C7-4D8F-AEB4-E126FA3DDDFA}"/>
            </a:ext>
          </a:extLst>
        </xdr:cNvPr>
        <xdr:cNvSpPr/>
      </xdr:nvSpPr>
      <xdr:spPr>
        <a:xfrm>
          <a:off x="2857500" y="1092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1905</xdr:rowOff>
    </xdr:from>
    <xdr:to>
      <xdr:col>19</xdr:col>
      <xdr:colOff>177800</xdr:colOff>
      <xdr:row>64</xdr:row>
      <xdr:rowOff>3810</xdr:rowOff>
    </xdr:to>
    <xdr:cxnSp macro="">
      <xdr:nvCxnSpPr>
        <xdr:cNvPr id="192" name="直線コネクタ 191">
          <a:extLst>
            <a:ext uri="{FF2B5EF4-FFF2-40B4-BE49-F238E27FC236}">
              <a16:creationId xmlns:a16="http://schemas.microsoft.com/office/drawing/2014/main" id="{228E755E-111E-41A3-BDAA-8DDAF03945D1}"/>
            </a:ext>
          </a:extLst>
        </xdr:cNvPr>
        <xdr:cNvCxnSpPr/>
      </xdr:nvCxnSpPr>
      <xdr:spPr>
        <a:xfrm>
          <a:off x="2908300" y="1097470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95885</xdr:rowOff>
    </xdr:from>
    <xdr:to>
      <xdr:col>10</xdr:col>
      <xdr:colOff>165100</xdr:colOff>
      <xdr:row>64</xdr:row>
      <xdr:rowOff>26035</xdr:rowOff>
    </xdr:to>
    <xdr:sp macro="" textlink="">
      <xdr:nvSpPr>
        <xdr:cNvPr id="193" name="楕円 192">
          <a:extLst>
            <a:ext uri="{FF2B5EF4-FFF2-40B4-BE49-F238E27FC236}">
              <a16:creationId xmlns:a16="http://schemas.microsoft.com/office/drawing/2014/main" id="{76F1FD20-1326-4253-A107-05141D17AD96}"/>
            </a:ext>
          </a:extLst>
        </xdr:cNvPr>
        <xdr:cNvSpPr/>
      </xdr:nvSpPr>
      <xdr:spPr>
        <a:xfrm>
          <a:off x="1968500" y="1089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146685</xdr:rowOff>
    </xdr:from>
    <xdr:to>
      <xdr:col>15</xdr:col>
      <xdr:colOff>50800</xdr:colOff>
      <xdr:row>64</xdr:row>
      <xdr:rowOff>1905</xdr:rowOff>
    </xdr:to>
    <xdr:cxnSp macro="">
      <xdr:nvCxnSpPr>
        <xdr:cNvPr id="194" name="直線コネクタ 193">
          <a:extLst>
            <a:ext uri="{FF2B5EF4-FFF2-40B4-BE49-F238E27FC236}">
              <a16:creationId xmlns:a16="http://schemas.microsoft.com/office/drawing/2014/main" id="{871E8048-FDF4-4593-8EEA-B26FFDABDF36}"/>
            </a:ext>
          </a:extLst>
        </xdr:cNvPr>
        <xdr:cNvCxnSpPr/>
      </xdr:nvCxnSpPr>
      <xdr:spPr>
        <a:xfrm>
          <a:off x="2019300" y="1094803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69215</xdr:rowOff>
    </xdr:from>
    <xdr:to>
      <xdr:col>6</xdr:col>
      <xdr:colOff>38100</xdr:colOff>
      <xdr:row>63</xdr:row>
      <xdr:rowOff>170815</xdr:rowOff>
    </xdr:to>
    <xdr:sp macro="" textlink="">
      <xdr:nvSpPr>
        <xdr:cNvPr id="195" name="楕円 194">
          <a:extLst>
            <a:ext uri="{FF2B5EF4-FFF2-40B4-BE49-F238E27FC236}">
              <a16:creationId xmlns:a16="http://schemas.microsoft.com/office/drawing/2014/main" id="{80D5D2E8-2015-469D-821A-4DC2CB2E0691}"/>
            </a:ext>
          </a:extLst>
        </xdr:cNvPr>
        <xdr:cNvSpPr/>
      </xdr:nvSpPr>
      <xdr:spPr>
        <a:xfrm>
          <a:off x="1079500" y="1087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120015</xdr:rowOff>
    </xdr:from>
    <xdr:to>
      <xdr:col>10</xdr:col>
      <xdr:colOff>114300</xdr:colOff>
      <xdr:row>63</xdr:row>
      <xdr:rowOff>146685</xdr:rowOff>
    </xdr:to>
    <xdr:cxnSp macro="">
      <xdr:nvCxnSpPr>
        <xdr:cNvPr id="196" name="直線コネクタ 195">
          <a:extLst>
            <a:ext uri="{FF2B5EF4-FFF2-40B4-BE49-F238E27FC236}">
              <a16:creationId xmlns:a16="http://schemas.microsoft.com/office/drawing/2014/main" id="{C90B39DD-CA4E-42CB-97D8-A8587C48FE9A}"/>
            </a:ext>
          </a:extLst>
        </xdr:cNvPr>
        <xdr:cNvCxnSpPr/>
      </xdr:nvCxnSpPr>
      <xdr:spPr>
        <a:xfrm>
          <a:off x="1130300" y="1092136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29227</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19438426-A2F6-4549-B5C9-D4384A29D629}"/>
            </a:ext>
          </a:extLst>
        </xdr:cNvPr>
        <xdr:cNvSpPr txBox="1"/>
      </xdr:nvSpPr>
      <xdr:spPr>
        <a:xfrm>
          <a:off x="3582044" y="10487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114952</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361FDF37-E8F7-42A8-9B41-165AD5BE7365}"/>
            </a:ext>
          </a:extLst>
        </xdr:cNvPr>
        <xdr:cNvSpPr txBox="1"/>
      </xdr:nvSpPr>
      <xdr:spPr>
        <a:xfrm>
          <a:off x="2705744" y="10401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118762</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367F69EB-7E28-4FBE-91B8-ABE8756A7AA6}"/>
            </a:ext>
          </a:extLst>
        </xdr:cNvPr>
        <xdr:cNvSpPr txBox="1"/>
      </xdr:nvSpPr>
      <xdr:spPr>
        <a:xfrm>
          <a:off x="1816744" y="10405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92092</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E7A03FB0-BD4E-4C53-A7B4-63F26D31AED6}"/>
            </a:ext>
          </a:extLst>
        </xdr:cNvPr>
        <xdr:cNvSpPr txBox="1"/>
      </xdr:nvSpPr>
      <xdr:spPr>
        <a:xfrm>
          <a:off x="927744" y="10379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45737</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37153B41-BE92-44E0-8AC2-D41DB8C88622}"/>
            </a:ext>
          </a:extLst>
        </xdr:cNvPr>
        <xdr:cNvSpPr txBox="1"/>
      </xdr:nvSpPr>
      <xdr:spPr>
        <a:xfrm>
          <a:off x="3582044" y="1101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43832</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F93642EA-BCFF-4DE6-9E49-02E602BAE5D8}"/>
            </a:ext>
          </a:extLst>
        </xdr:cNvPr>
        <xdr:cNvSpPr txBox="1"/>
      </xdr:nvSpPr>
      <xdr:spPr>
        <a:xfrm>
          <a:off x="2705744" y="1101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17162</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09EA5ED7-818F-4E4A-AFA8-BCEAEF59703C}"/>
            </a:ext>
          </a:extLst>
        </xdr:cNvPr>
        <xdr:cNvSpPr txBox="1"/>
      </xdr:nvSpPr>
      <xdr:spPr>
        <a:xfrm>
          <a:off x="1816744" y="1098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161942</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D55F86F4-0254-4E3F-B4EC-45905B70593C}"/>
            </a:ext>
          </a:extLst>
        </xdr:cNvPr>
        <xdr:cNvSpPr txBox="1"/>
      </xdr:nvSpPr>
      <xdr:spPr>
        <a:xfrm>
          <a:off x="927744" y="1096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D902D960-042C-4CBB-BB24-019575228CE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F3E3060F-115D-4447-B994-50C175629FB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B15EBE0-7A19-45ED-B658-3EE7680AE6E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D632433E-7FA5-41A8-AB55-683DFCB5644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801C8D93-7581-4195-A154-FAB0F0A6376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CCCB4F43-FD1F-4F80-80E1-0DBD0A857AE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BB9461B4-3C63-4F9A-839A-95073CF52AB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F3D3FD0C-F21C-4F40-B278-05FB26E7015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4C99D25A-4F97-42D2-9266-3E5DE2833A2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1B21A758-FD5E-4D80-B8D6-1B96E8BEA3D8}"/>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a:extLst>
            <a:ext uri="{FF2B5EF4-FFF2-40B4-BE49-F238E27FC236}">
              <a16:creationId xmlns:a16="http://schemas.microsoft.com/office/drawing/2014/main" id="{DB42EB92-5002-43C1-B557-F92EEEFCCF87}"/>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6" name="テキスト ボックス 215">
          <a:extLst>
            <a:ext uri="{FF2B5EF4-FFF2-40B4-BE49-F238E27FC236}">
              <a16:creationId xmlns:a16="http://schemas.microsoft.com/office/drawing/2014/main" id="{BEDF92C7-3FBB-4F88-AA02-2758B42BDD59}"/>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a:extLst>
            <a:ext uri="{FF2B5EF4-FFF2-40B4-BE49-F238E27FC236}">
              <a16:creationId xmlns:a16="http://schemas.microsoft.com/office/drawing/2014/main" id="{18F36551-FBC4-4D7E-8867-F06B8770B978}"/>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8" name="テキスト ボックス 217">
          <a:extLst>
            <a:ext uri="{FF2B5EF4-FFF2-40B4-BE49-F238E27FC236}">
              <a16:creationId xmlns:a16="http://schemas.microsoft.com/office/drawing/2014/main" id="{8D430B17-C402-4404-9745-EAD59563D363}"/>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a:extLst>
            <a:ext uri="{FF2B5EF4-FFF2-40B4-BE49-F238E27FC236}">
              <a16:creationId xmlns:a16="http://schemas.microsoft.com/office/drawing/2014/main" id="{813D88F8-2A2E-40C5-9FC9-4BF49C45342B}"/>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0" name="テキスト ボックス 219">
          <a:extLst>
            <a:ext uri="{FF2B5EF4-FFF2-40B4-BE49-F238E27FC236}">
              <a16:creationId xmlns:a16="http://schemas.microsoft.com/office/drawing/2014/main" id="{43CF322D-EBFD-488B-9387-A1F1A53B6C0B}"/>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a:extLst>
            <a:ext uri="{FF2B5EF4-FFF2-40B4-BE49-F238E27FC236}">
              <a16:creationId xmlns:a16="http://schemas.microsoft.com/office/drawing/2014/main" id="{D15E2742-7D53-4934-870B-EDD0F1364F6A}"/>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2" name="テキスト ボックス 221">
          <a:extLst>
            <a:ext uri="{FF2B5EF4-FFF2-40B4-BE49-F238E27FC236}">
              <a16:creationId xmlns:a16="http://schemas.microsoft.com/office/drawing/2014/main" id="{8FE94390-2998-4E03-9941-C4AEEDF0C9F4}"/>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C55B4100-A7C3-4176-96A2-AD4FE7BAE27A}"/>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4" name="テキスト ボックス 223">
          <a:extLst>
            <a:ext uri="{FF2B5EF4-FFF2-40B4-BE49-F238E27FC236}">
              <a16:creationId xmlns:a16="http://schemas.microsoft.com/office/drawing/2014/main" id="{79CD236B-7ACE-458B-8C36-B78B870CDC5C}"/>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橋りょう・トンネル】&#10;一人当たり有形固定資産（償却資産）額グラフ枠">
          <a:extLst>
            <a:ext uri="{FF2B5EF4-FFF2-40B4-BE49-F238E27FC236}">
              <a16:creationId xmlns:a16="http://schemas.microsoft.com/office/drawing/2014/main" id="{EC35CFED-7549-432D-81BE-99DC43C3554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110378</xdr:rowOff>
    </xdr:from>
    <xdr:to>
      <xdr:col>54</xdr:col>
      <xdr:colOff>189865</xdr:colOff>
      <xdr:row>63</xdr:row>
      <xdr:rowOff>156857</xdr:rowOff>
    </xdr:to>
    <xdr:cxnSp macro="">
      <xdr:nvCxnSpPr>
        <xdr:cNvPr id="226" name="直線コネクタ 225">
          <a:extLst>
            <a:ext uri="{FF2B5EF4-FFF2-40B4-BE49-F238E27FC236}">
              <a16:creationId xmlns:a16="http://schemas.microsoft.com/office/drawing/2014/main" id="{DB17F117-7CE1-49F5-AFB4-A37B37673FCB}"/>
            </a:ext>
          </a:extLst>
        </xdr:cNvPr>
        <xdr:cNvCxnSpPr/>
      </xdr:nvCxnSpPr>
      <xdr:spPr>
        <a:xfrm flipV="1">
          <a:off x="10476865" y="9540128"/>
          <a:ext cx="0" cy="1418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160684</xdr:rowOff>
    </xdr:from>
    <xdr:ext cx="534377" cy="259045"/>
    <xdr:sp macro="" textlink="">
      <xdr:nvSpPr>
        <xdr:cNvPr id="227" name="【橋りょう・トンネル】&#10;一人当たり有形固定資産（償却資産）額最小値テキスト">
          <a:extLst>
            <a:ext uri="{FF2B5EF4-FFF2-40B4-BE49-F238E27FC236}">
              <a16:creationId xmlns:a16="http://schemas.microsoft.com/office/drawing/2014/main" id="{A56D293F-1D74-4070-93D0-050B21870334}"/>
            </a:ext>
          </a:extLst>
        </xdr:cNvPr>
        <xdr:cNvSpPr txBox="1"/>
      </xdr:nvSpPr>
      <xdr:spPr>
        <a:xfrm>
          <a:off x="10515600" y="1096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156857</xdr:rowOff>
    </xdr:from>
    <xdr:to>
      <xdr:col>55</xdr:col>
      <xdr:colOff>88900</xdr:colOff>
      <xdr:row>63</xdr:row>
      <xdr:rowOff>156857</xdr:rowOff>
    </xdr:to>
    <xdr:cxnSp macro="">
      <xdr:nvCxnSpPr>
        <xdr:cNvPr id="228" name="直線コネクタ 227">
          <a:extLst>
            <a:ext uri="{FF2B5EF4-FFF2-40B4-BE49-F238E27FC236}">
              <a16:creationId xmlns:a16="http://schemas.microsoft.com/office/drawing/2014/main" id="{D39D9956-59A4-4070-BE4C-342A8FC29968}"/>
            </a:ext>
          </a:extLst>
        </xdr:cNvPr>
        <xdr:cNvCxnSpPr/>
      </xdr:nvCxnSpPr>
      <xdr:spPr>
        <a:xfrm>
          <a:off x="10388600" y="10958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57055</xdr:rowOff>
    </xdr:from>
    <xdr:ext cx="690189" cy="259045"/>
    <xdr:sp macro="" textlink="">
      <xdr:nvSpPr>
        <xdr:cNvPr id="229" name="【橋りょう・トンネル】&#10;一人当たり有形固定資産（償却資産）額最大値テキスト">
          <a:extLst>
            <a:ext uri="{FF2B5EF4-FFF2-40B4-BE49-F238E27FC236}">
              <a16:creationId xmlns:a16="http://schemas.microsoft.com/office/drawing/2014/main" id="{98C117E6-4B0F-4BF8-8117-EA981309073A}"/>
            </a:ext>
          </a:extLst>
        </xdr:cNvPr>
        <xdr:cNvSpPr txBox="1"/>
      </xdr:nvSpPr>
      <xdr:spPr>
        <a:xfrm>
          <a:off x="10515600" y="93153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110378</xdr:rowOff>
    </xdr:from>
    <xdr:to>
      <xdr:col>55</xdr:col>
      <xdr:colOff>88900</xdr:colOff>
      <xdr:row>55</xdr:row>
      <xdr:rowOff>110378</xdr:rowOff>
    </xdr:to>
    <xdr:cxnSp macro="">
      <xdr:nvCxnSpPr>
        <xdr:cNvPr id="230" name="直線コネクタ 229">
          <a:extLst>
            <a:ext uri="{FF2B5EF4-FFF2-40B4-BE49-F238E27FC236}">
              <a16:creationId xmlns:a16="http://schemas.microsoft.com/office/drawing/2014/main" id="{1C886232-A8F3-4998-8C5E-605D377BB6F2}"/>
            </a:ext>
          </a:extLst>
        </xdr:cNvPr>
        <xdr:cNvCxnSpPr/>
      </xdr:nvCxnSpPr>
      <xdr:spPr>
        <a:xfrm>
          <a:off x="10388600" y="9540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6166</xdr:rowOff>
    </xdr:from>
    <xdr:ext cx="599010" cy="259045"/>
    <xdr:sp macro="" textlink="">
      <xdr:nvSpPr>
        <xdr:cNvPr id="231" name="【橋りょう・トンネル】&#10;一人当たり有形固定資産（償却資産）額平均値テキスト">
          <a:extLst>
            <a:ext uri="{FF2B5EF4-FFF2-40B4-BE49-F238E27FC236}">
              <a16:creationId xmlns:a16="http://schemas.microsoft.com/office/drawing/2014/main" id="{DAEBE2BE-85D3-47B7-BDC4-6890124083EB}"/>
            </a:ext>
          </a:extLst>
        </xdr:cNvPr>
        <xdr:cNvSpPr txBox="1"/>
      </xdr:nvSpPr>
      <xdr:spPr>
        <a:xfrm>
          <a:off x="10515600" y="104646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154739</xdr:rowOff>
    </xdr:from>
    <xdr:to>
      <xdr:col>55</xdr:col>
      <xdr:colOff>50800</xdr:colOff>
      <xdr:row>62</xdr:row>
      <xdr:rowOff>84889</xdr:rowOff>
    </xdr:to>
    <xdr:sp macro="" textlink="">
      <xdr:nvSpPr>
        <xdr:cNvPr id="232" name="フローチャート: 判断 231">
          <a:extLst>
            <a:ext uri="{FF2B5EF4-FFF2-40B4-BE49-F238E27FC236}">
              <a16:creationId xmlns:a16="http://schemas.microsoft.com/office/drawing/2014/main" id="{67121090-1BCC-4418-B5FF-BCFF59A66E0F}"/>
            </a:ext>
          </a:extLst>
        </xdr:cNvPr>
        <xdr:cNvSpPr/>
      </xdr:nvSpPr>
      <xdr:spPr>
        <a:xfrm>
          <a:off x="10426700" y="1061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45442</xdr:rowOff>
    </xdr:from>
    <xdr:to>
      <xdr:col>50</xdr:col>
      <xdr:colOff>165100</xdr:colOff>
      <xdr:row>62</xdr:row>
      <xdr:rowOff>147042</xdr:rowOff>
    </xdr:to>
    <xdr:sp macro="" textlink="">
      <xdr:nvSpPr>
        <xdr:cNvPr id="233" name="フローチャート: 判断 232">
          <a:extLst>
            <a:ext uri="{FF2B5EF4-FFF2-40B4-BE49-F238E27FC236}">
              <a16:creationId xmlns:a16="http://schemas.microsoft.com/office/drawing/2014/main" id="{CC4EA798-52F0-48F8-BF02-773CC56781FF}"/>
            </a:ext>
          </a:extLst>
        </xdr:cNvPr>
        <xdr:cNvSpPr/>
      </xdr:nvSpPr>
      <xdr:spPr>
        <a:xfrm>
          <a:off x="9588500" y="1067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69456</xdr:rowOff>
    </xdr:from>
    <xdr:to>
      <xdr:col>46</xdr:col>
      <xdr:colOff>38100</xdr:colOff>
      <xdr:row>62</xdr:row>
      <xdr:rowOff>171056</xdr:rowOff>
    </xdr:to>
    <xdr:sp macro="" textlink="">
      <xdr:nvSpPr>
        <xdr:cNvPr id="234" name="フローチャート: 判断 233">
          <a:extLst>
            <a:ext uri="{FF2B5EF4-FFF2-40B4-BE49-F238E27FC236}">
              <a16:creationId xmlns:a16="http://schemas.microsoft.com/office/drawing/2014/main" id="{CF418C0B-2D25-4D65-83A8-FC221DEFC00A}"/>
            </a:ext>
          </a:extLst>
        </xdr:cNvPr>
        <xdr:cNvSpPr/>
      </xdr:nvSpPr>
      <xdr:spPr>
        <a:xfrm>
          <a:off x="8699500" y="1069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82859</xdr:rowOff>
    </xdr:from>
    <xdr:to>
      <xdr:col>41</xdr:col>
      <xdr:colOff>101600</xdr:colOff>
      <xdr:row>63</xdr:row>
      <xdr:rowOff>13009</xdr:rowOff>
    </xdr:to>
    <xdr:sp macro="" textlink="">
      <xdr:nvSpPr>
        <xdr:cNvPr id="235" name="フローチャート: 判断 234">
          <a:extLst>
            <a:ext uri="{FF2B5EF4-FFF2-40B4-BE49-F238E27FC236}">
              <a16:creationId xmlns:a16="http://schemas.microsoft.com/office/drawing/2014/main" id="{2036C278-567D-4254-BF12-2E44B4D721FE}"/>
            </a:ext>
          </a:extLst>
        </xdr:cNvPr>
        <xdr:cNvSpPr/>
      </xdr:nvSpPr>
      <xdr:spPr>
        <a:xfrm>
          <a:off x="7810500" y="10712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80262</xdr:rowOff>
    </xdr:from>
    <xdr:to>
      <xdr:col>36</xdr:col>
      <xdr:colOff>165100</xdr:colOff>
      <xdr:row>63</xdr:row>
      <xdr:rowOff>10412</xdr:rowOff>
    </xdr:to>
    <xdr:sp macro="" textlink="">
      <xdr:nvSpPr>
        <xdr:cNvPr id="236" name="フローチャート: 判断 235">
          <a:extLst>
            <a:ext uri="{FF2B5EF4-FFF2-40B4-BE49-F238E27FC236}">
              <a16:creationId xmlns:a16="http://schemas.microsoft.com/office/drawing/2014/main" id="{D5B1B79A-5086-4672-8A1F-9F2BCFD4E77A}"/>
            </a:ext>
          </a:extLst>
        </xdr:cNvPr>
        <xdr:cNvSpPr/>
      </xdr:nvSpPr>
      <xdr:spPr>
        <a:xfrm>
          <a:off x="6921500" y="1071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DF998F8-3B3D-4699-8948-5DA8F688E2CB}"/>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B97BEB12-F589-4EC2-AD0F-BC2F9A089CE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FF9BFC12-A570-41B1-9E5A-536EF644786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F48A186E-8542-4BF4-80D1-BED910521F1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47F79C6C-73C0-4A93-90B3-9CC515A1BD1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156167</xdr:rowOff>
    </xdr:from>
    <xdr:to>
      <xdr:col>55</xdr:col>
      <xdr:colOff>50800</xdr:colOff>
      <xdr:row>62</xdr:row>
      <xdr:rowOff>86317</xdr:rowOff>
    </xdr:to>
    <xdr:sp macro="" textlink="">
      <xdr:nvSpPr>
        <xdr:cNvPr id="242" name="楕円 241">
          <a:extLst>
            <a:ext uri="{FF2B5EF4-FFF2-40B4-BE49-F238E27FC236}">
              <a16:creationId xmlns:a16="http://schemas.microsoft.com/office/drawing/2014/main" id="{E0463E7E-50ED-408B-934A-51A63FFE0ECE}"/>
            </a:ext>
          </a:extLst>
        </xdr:cNvPr>
        <xdr:cNvSpPr/>
      </xdr:nvSpPr>
      <xdr:spPr>
        <a:xfrm>
          <a:off x="10426700" y="1061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134594</xdr:rowOff>
    </xdr:from>
    <xdr:ext cx="599010" cy="259045"/>
    <xdr:sp macro="" textlink="">
      <xdr:nvSpPr>
        <xdr:cNvPr id="243" name="【橋りょう・トンネル】&#10;一人当たり有形固定資産（償却資産）額該当値テキスト">
          <a:extLst>
            <a:ext uri="{FF2B5EF4-FFF2-40B4-BE49-F238E27FC236}">
              <a16:creationId xmlns:a16="http://schemas.microsoft.com/office/drawing/2014/main" id="{59F3B50C-D7A8-421E-978F-2345D5DAE050}"/>
            </a:ext>
          </a:extLst>
        </xdr:cNvPr>
        <xdr:cNvSpPr txBox="1"/>
      </xdr:nvSpPr>
      <xdr:spPr>
        <a:xfrm>
          <a:off x="10515600" y="10593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159814</xdr:rowOff>
    </xdr:from>
    <xdr:to>
      <xdr:col>50</xdr:col>
      <xdr:colOff>165100</xdr:colOff>
      <xdr:row>62</xdr:row>
      <xdr:rowOff>89964</xdr:rowOff>
    </xdr:to>
    <xdr:sp macro="" textlink="">
      <xdr:nvSpPr>
        <xdr:cNvPr id="244" name="楕円 243">
          <a:extLst>
            <a:ext uri="{FF2B5EF4-FFF2-40B4-BE49-F238E27FC236}">
              <a16:creationId xmlns:a16="http://schemas.microsoft.com/office/drawing/2014/main" id="{CE7457C4-96D9-4D5B-9A5F-2D6C509609AC}"/>
            </a:ext>
          </a:extLst>
        </xdr:cNvPr>
        <xdr:cNvSpPr/>
      </xdr:nvSpPr>
      <xdr:spPr>
        <a:xfrm>
          <a:off x="9588500" y="1061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35517</xdr:rowOff>
    </xdr:from>
    <xdr:to>
      <xdr:col>55</xdr:col>
      <xdr:colOff>0</xdr:colOff>
      <xdr:row>62</xdr:row>
      <xdr:rowOff>39164</xdr:rowOff>
    </xdr:to>
    <xdr:cxnSp macro="">
      <xdr:nvCxnSpPr>
        <xdr:cNvPr id="245" name="直線コネクタ 244">
          <a:extLst>
            <a:ext uri="{FF2B5EF4-FFF2-40B4-BE49-F238E27FC236}">
              <a16:creationId xmlns:a16="http://schemas.microsoft.com/office/drawing/2014/main" id="{43274F25-C18A-4418-A481-0912AD0A59A8}"/>
            </a:ext>
          </a:extLst>
        </xdr:cNvPr>
        <xdr:cNvCxnSpPr/>
      </xdr:nvCxnSpPr>
      <xdr:spPr>
        <a:xfrm flipV="1">
          <a:off x="9639300" y="10665417"/>
          <a:ext cx="838200" cy="3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169265</xdr:rowOff>
    </xdr:from>
    <xdr:to>
      <xdr:col>46</xdr:col>
      <xdr:colOff>38100</xdr:colOff>
      <xdr:row>62</xdr:row>
      <xdr:rowOff>99415</xdr:rowOff>
    </xdr:to>
    <xdr:sp macro="" textlink="">
      <xdr:nvSpPr>
        <xdr:cNvPr id="246" name="楕円 245">
          <a:extLst>
            <a:ext uri="{FF2B5EF4-FFF2-40B4-BE49-F238E27FC236}">
              <a16:creationId xmlns:a16="http://schemas.microsoft.com/office/drawing/2014/main" id="{F773830B-1A78-4CD4-ABE4-64CA77523D19}"/>
            </a:ext>
          </a:extLst>
        </xdr:cNvPr>
        <xdr:cNvSpPr/>
      </xdr:nvSpPr>
      <xdr:spPr>
        <a:xfrm>
          <a:off x="8699500" y="1062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39164</xdr:rowOff>
    </xdr:from>
    <xdr:to>
      <xdr:col>50</xdr:col>
      <xdr:colOff>114300</xdr:colOff>
      <xdr:row>62</xdr:row>
      <xdr:rowOff>48615</xdr:rowOff>
    </xdr:to>
    <xdr:cxnSp macro="">
      <xdr:nvCxnSpPr>
        <xdr:cNvPr id="247" name="直線コネクタ 246">
          <a:extLst>
            <a:ext uri="{FF2B5EF4-FFF2-40B4-BE49-F238E27FC236}">
              <a16:creationId xmlns:a16="http://schemas.microsoft.com/office/drawing/2014/main" id="{0A31F834-9C99-44AA-89D6-D9FADFA5B532}"/>
            </a:ext>
          </a:extLst>
        </xdr:cNvPr>
        <xdr:cNvCxnSpPr/>
      </xdr:nvCxnSpPr>
      <xdr:spPr>
        <a:xfrm flipV="1">
          <a:off x="8750300" y="10669064"/>
          <a:ext cx="889000" cy="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3104</xdr:rowOff>
    </xdr:from>
    <xdr:to>
      <xdr:col>41</xdr:col>
      <xdr:colOff>101600</xdr:colOff>
      <xdr:row>62</xdr:row>
      <xdr:rowOff>104704</xdr:rowOff>
    </xdr:to>
    <xdr:sp macro="" textlink="">
      <xdr:nvSpPr>
        <xdr:cNvPr id="248" name="楕円 247">
          <a:extLst>
            <a:ext uri="{FF2B5EF4-FFF2-40B4-BE49-F238E27FC236}">
              <a16:creationId xmlns:a16="http://schemas.microsoft.com/office/drawing/2014/main" id="{F0004CB4-4D22-454E-95D5-2328EF83CEBE}"/>
            </a:ext>
          </a:extLst>
        </xdr:cNvPr>
        <xdr:cNvSpPr/>
      </xdr:nvSpPr>
      <xdr:spPr>
        <a:xfrm>
          <a:off x="7810500" y="1063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48615</xdr:rowOff>
    </xdr:from>
    <xdr:to>
      <xdr:col>45</xdr:col>
      <xdr:colOff>177800</xdr:colOff>
      <xdr:row>62</xdr:row>
      <xdr:rowOff>53904</xdr:rowOff>
    </xdr:to>
    <xdr:cxnSp macro="">
      <xdr:nvCxnSpPr>
        <xdr:cNvPr id="249" name="直線コネクタ 248">
          <a:extLst>
            <a:ext uri="{FF2B5EF4-FFF2-40B4-BE49-F238E27FC236}">
              <a16:creationId xmlns:a16="http://schemas.microsoft.com/office/drawing/2014/main" id="{C84BA8B1-54F8-4BD8-86FF-465B84493FFF}"/>
            </a:ext>
          </a:extLst>
        </xdr:cNvPr>
        <xdr:cNvCxnSpPr/>
      </xdr:nvCxnSpPr>
      <xdr:spPr>
        <a:xfrm flipV="1">
          <a:off x="7861300" y="10678515"/>
          <a:ext cx="889000" cy="5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6784</xdr:rowOff>
    </xdr:from>
    <xdr:to>
      <xdr:col>36</xdr:col>
      <xdr:colOff>165100</xdr:colOff>
      <xdr:row>62</xdr:row>
      <xdr:rowOff>108384</xdr:rowOff>
    </xdr:to>
    <xdr:sp macro="" textlink="">
      <xdr:nvSpPr>
        <xdr:cNvPr id="250" name="楕円 249">
          <a:extLst>
            <a:ext uri="{FF2B5EF4-FFF2-40B4-BE49-F238E27FC236}">
              <a16:creationId xmlns:a16="http://schemas.microsoft.com/office/drawing/2014/main" id="{92628883-9870-4D0C-85BF-124247FD4F7A}"/>
            </a:ext>
          </a:extLst>
        </xdr:cNvPr>
        <xdr:cNvSpPr/>
      </xdr:nvSpPr>
      <xdr:spPr>
        <a:xfrm>
          <a:off x="6921500" y="10636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53904</xdr:rowOff>
    </xdr:from>
    <xdr:to>
      <xdr:col>41</xdr:col>
      <xdr:colOff>50800</xdr:colOff>
      <xdr:row>62</xdr:row>
      <xdr:rowOff>57584</xdr:rowOff>
    </xdr:to>
    <xdr:cxnSp macro="">
      <xdr:nvCxnSpPr>
        <xdr:cNvPr id="251" name="直線コネクタ 250">
          <a:extLst>
            <a:ext uri="{FF2B5EF4-FFF2-40B4-BE49-F238E27FC236}">
              <a16:creationId xmlns:a16="http://schemas.microsoft.com/office/drawing/2014/main" id="{81C1228E-AD6E-4DFA-8F0B-FE103255F782}"/>
            </a:ext>
          </a:extLst>
        </xdr:cNvPr>
        <xdr:cNvCxnSpPr/>
      </xdr:nvCxnSpPr>
      <xdr:spPr>
        <a:xfrm flipV="1">
          <a:off x="6972300" y="10683804"/>
          <a:ext cx="889000" cy="3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138169</xdr:rowOff>
    </xdr:from>
    <xdr:ext cx="599010" cy="259045"/>
    <xdr:sp macro="" textlink="">
      <xdr:nvSpPr>
        <xdr:cNvPr id="252" name="n_1aveValue【橋りょう・トンネル】&#10;一人当たり有形固定資産（償却資産）額">
          <a:extLst>
            <a:ext uri="{FF2B5EF4-FFF2-40B4-BE49-F238E27FC236}">
              <a16:creationId xmlns:a16="http://schemas.microsoft.com/office/drawing/2014/main" id="{924FB08C-8F77-439C-877C-0BFFBF9F7FF7}"/>
            </a:ext>
          </a:extLst>
        </xdr:cNvPr>
        <xdr:cNvSpPr txBox="1"/>
      </xdr:nvSpPr>
      <xdr:spPr>
        <a:xfrm>
          <a:off x="9327095" y="10768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162183</xdr:rowOff>
    </xdr:from>
    <xdr:ext cx="599010" cy="259045"/>
    <xdr:sp macro="" textlink="">
      <xdr:nvSpPr>
        <xdr:cNvPr id="253" name="n_2aveValue【橋りょう・トンネル】&#10;一人当たり有形固定資産（償却資産）額">
          <a:extLst>
            <a:ext uri="{FF2B5EF4-FFF2-40B4-BE49-F238E27FC236}">
              <a16:creationId xmlns:a16="http://schemas.microsoft.com/office/drawing/2014/main" id="{3721F1AE-A758-42A9-A19F-DC5231892648}"/>
            </a:ext>
          </a:extLst>
        </xdr:cNvPr>
        <xdr:cNvSpPr txBox="1"/>
      </xdr:nvSpPr>
      <xdr:spPr>
        <a:xfrm>
          <a:off x="8450795" y="10792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4136</xdr:rowOff>
    </xdr:from>
    <xdr:ext cx="599010" cy="259045"/>
    <xdr:sp macro="" textlink="">
      <xdr:nvSpPr>
        <xdr:cNvPr id="254" name="n_3aveValue【橋りょう・トンネル】&#10;一人当たり有形固定資産（償却資産）額">
          <a:extLst>
            <a:ext uri="{FF2B5EF4-FFF2-40B4-BE49-F238E27FC236}">
              <a16:creationId xmlns:a16="http://schemas.microsoft.com/office/drawing/2014/main" id="{7A8F6F53-909D-4687-8BA9-5016F77057A0}"/>
            </a:ext>
          </a:extLst>
        </xdr:cNvPr>
        <xdr:cNvSpPr txBox="1"/>
      </xdr:nvSpPr>
      <xdr:spPr>
        <a:xfrm>
          <a:off x="7561795" y="10805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1539</xdr:rowOff>
    </xdr:from>
    <xdr:ext cx="599010" cy="259045"/>
    <xdr:sp macro="" textlink="">
      <xdr:nvSpPr>
        <xdr:cNvPr id="255" name="n_4aveValue【橋りょう・トンネル】&#10;一人当たり有形固定資産（償却資産）額">
          <a:extLst>
            <a:ext uri="{FF2B5EF4-FFF2-40B4-BE49-F238E27FC236}">
              <a16:creationId xmlns:a16="http://schemas.microsoft.com/office/drawing/2014/main" id="{78957371-3391-44D7-8BEE-10F6B49793C3}"/>
            </a:ext>
          </a:extLst>
        </xdr:cNvPr>
        <xdr:cNvSpPr txBox="1"/>
      </xdr:nvSpPr>
      <xdr:spPr>
        <a:xfrm>
          <a:off x="6672795" y="1080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106491</xdr:rowOff>
    </xdr:from>
    <xdr:ext cx="599010" cy="259045"/>
    <xdr:sp macro="" textlink="">
      <xdr:nvSpPr>
        <xdr:cNvPr id="256" name="n_1mainValue【橋りょう・トンネル】&#10;一人当たり有形固定資産（償却資産）額">
          <a:extLst>
            <a:ext uri="{FF2B5EF4-FFF2-40B4-BE49-F238E27FC236}">
              <a16:creationId xmlns:a16="http://schemas.microsoft.com/office/drawing/2014/main" id="{2602904A-7DAE-435A-B633-D4B60E01A94A}"/>
            </a:ext>
          </a:extLst>
        </xdr:cNvPr>
        <xdr:cNvSpPr txBox="1"/>
      </xdr:nvSpPr>
      <xdr:spPr>
        <a:xfrm>
          <a:off x="9327095" y="10393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115942</xdr:rowOff>
    </xdr:from>
    <xdr:ext cx="599010" cy="259045"/>
    <xdr:sp macro="" textlink="">
      <xdr:nvSpPr>
        <xdr:cNvPr id="257" name="n_2mainValue【橋りょう・トンネル】&#10;一人当たり有形固定資産（償却資産）額">
          <a:extLst>
            <a:ext uri="{FF2B5EF4-FFF2-40B4-BE49-F238E27FC236}">
              <a16:creationId xmlns:a16="http://schemas.microsoft.com/office/drawing/2014/main" id="{AC820C67-CFFD-425B-91EB-290DC00B893A}"/>
            </a:ext>
          </a:extLst>
        </xdr:cNvPr>
        <xdr:cNvSpPr txBox="1"/>
      </xdr:nvSpPr>
      <xdr:spPr>
        <a:xfrm>
          <a:off x="8450795" y="10402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121231</xdr:rowOff>
    </xdr:from>
    <xdr:ext cx="599010" cy="259045"/>
    <xdr:sp macro="" textlink="">
      <xdr:nvSpPr>
        <xdr:cNvPr id="258" name="n_3mainValue【橋りょう・トンネル】&#10;一人当たり有形固定資産（償却資産）額">
          <a:extLst>
            <a:ext uri="{FF2B5EF4-FFF2-40B4-BE49-F238E27FC236}">
              <a16:creationId xmlns:a16="http://schemas.microsoft.com/office/drawing/2014/main" id="{78FA1523-7430-44D6-B17F-A9A6055286A1}"/>
            </a:ext>
          </a:extLst>
        </xdr:cNvPr>
        <xdr:cNvSpPr txBox="1"/>
      </xdr:nvSpPr>
      <xdr:spPr>
        <a:xfrm>
          <a:off x="7561795" y="10408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124911</xdr:rowOff>
    </xdr:from>
    <xdr:ext cx="599010" cy="259045"/>
    <xdr:sp macro="" textlink="">
      <xdr:nvSpPr>
        <xdr:cNvPr id="259" name="n_4mainValue【橋りょう・トンネル】&#10;一人当たり有形固定資産（償却資産）額">
          <a:extLst>
            <a:ext uri="{FF2B5EF4-FFF2-40B4-BE49-F238E27FC236}">
              <a16:creationId xmlns:a16="http://schemas.microsoft.com/office/drawing/2014/main" id="{58B80A53-9549-482D-AA21-3212F6D1279E}"/>
            </a:ext>
          </a:extLst>
        </xdr:cNvPr>
        <xdr:cNvSpPr txBox="1"/>
      </xdr:nvSpPr>
      <xdr:spPr>
        <a:xfrm>
          <a:off x="6672795" y="10411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BF190F1A-A429-4F8A-A9BB-3B43AB4E828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779E81A9-93E4-46F2-AB10-65B65D6AD8C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08A0B193-EA2F-497E-A948-AD5D62D6D21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64DD9D8A-60AC-42CA-8D2E-24FDBF23370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34314888-7C42-4166-89FA-8C3EFEFCF82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85484907-76DB-4DEE-B5E2-DD9EEC8C93F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A46BA691-DD52-4AA5-A63F-AF34086C25B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2C57F337-1F80-4F60-8CAA-C1642D618634}"/>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81D3D48B-5348-4FD9-A5E9-14DA6F8D6277}"/>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C0272305-272B-456C-BD2D-91E6DD4BD099}"/>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a:extLst>
            <a:ext uri="{FF2B5EF4-FFF2-40B4-BE49-F238E27FC236}">
              <a16:creationId xmlns:a16="http://schemas.microsoft.com/office/drawing/2014/main" id="{B0DCB641-D367-45CE-A66A-7B6CB67674B1}"/>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1" name="直線コネクタ 270">
          <a:extLst>
            <a:ext uri="{FF2B5EF4-FFF2-40B4-BE49-F238E27FC236}">
              <a16:creationId xmlns:a16="http://schemas.microsoft.com/office/drawing/2014/main" id="{E35E9961-F156-42F0-9554-66256B16766F}"/>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2" name="テキスト ボックス 271">
          <a:extLst>
            <a:ext uri="{FF2B5EF4-FFF2-40B4-BE49-F238E27FC236}">
              <a16:creationId xmlns:a16="http://schemas.microsoft.com/office/drawing/2014/main" id="{1ABF5471-D6C9-40AF-9FAB-F0D90598DBF2}"/>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3" name="直線コネクタ 272">
          <a:extLst>
            <a:ext uri="{FF2B5EF4-FFF2-40B4-BE49-F238E27FC236}">
              <a16:creationId xmlns:a16="http://schemas.microsoft.com/office/drawing/2014/main" id="{24E720E1-50F8-4802-898A-6CD32F66EC6D}"/>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4" name="テキスト ボックス 273">
          <a:extLst>
            <a:ext uri="{FF2B5EF4-FFF2-40B4-BE49-F238E27FC236}">
              <a16:creationId xmlns:a16="http://schemas.microsoft.com/office/drawing/2014/main" id="{963ED413-DF2C-44F8-88AE-86E2C80D5206}"/>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5" name="直線コネクタ 274">
          <a:extLst>
            <a:ext uri="{FF2B5EF4-FFF2-40B4-BE49-F238E27FC236}">
              <a16:creationId xmlns:a16="http://schemas.microsoft.com/office/drawing/2014/main" id="{CD3D7CA8-5FDA-48D7-84EA-2D2E13DBE74E}"/>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6" name="テキスト ボックス 275">
          <a:extLst>
            <a:ext uri="{FF2B5EF4-FFF2-40B4-BE49-F238E27FC236}">
              <a16:creationId xmlns:a16="http://schemas.microsoft.com/office/drawing/2014/main" id="{7025B6C4-5009-4C70-B349-000BA704DBCA}"/>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7" name="直線コネクタ 276">
          <a:extLst>
            <a:ext uri="{FF2B5EF4-FFF2-40B4-BE49-F238E27FC236}">
              <a16:creationId xmlns:a16="http://schemas.microsoft.com/office/drawing/2014/main" id="{CF92C820-C36E-46B6-A536-0E10DC80E37B}"/>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8" name="テキスト ボックス 277">
          <a:extLst>
            <a:ext uri="{FF2B5EF4-FFF2-40B4-BE49-F238E27FC236}">
              <a16:creationId xmlns:a16="http://schemas.microsoft.com/office/drawing/2014/main" id="{63EBF7D4-C222-45A9-A74E-E34CD647782C}"/>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a:extLst>
            <a:ext uri="{FF2B5EF4-FFF2-40B4-BE49-F238E27FC236}">
              <a16:creationId xmlns:a16="http://schemas.microsoft.com/office/drawing/2014/main" id="{0DE2FE29-2A76-4AD0-BF14-E072F14883C4}"/>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0" name="テキスト ボックス 279">
          <a:extLst>
            <a:ext uri="{FF2B5EF4-FFF2-40B4-BE49-F238E27FC236}">
              <a16:creationId xmlns:a16="http://schemas.microsoft.com/office/drawing/2014/main" id="{ECF38DA6-F224-441E-9CDD-25C2E26C02E2}"/>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1" name="【公営住宅】&#10;有形固定資産減価償却率グラフ枠">
          <a:extLst>
            <a:ext uri="{FF2B5EF4-FFF2-40B4-BE49-F238E27FC236}">
              <a16:creationId xmlns:a16="http://schemas.microsoft.com/office/drawing/2014/main" id="{494152DC-3571-4601-8BB0-1C5D812667BF}"/>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147828</xdr:rowOff>
    </xdr:from>
    <xdr:to>
      <xdr:col>24</xdr:col>
      <xdr:colOff>62865</xdr:colOff>
      <xdr:row>86</xdr:row>
      <xdr:rowOff>10668</xdr:rowOff>
    </xdr:to>
    <xdr:cxnSp macro="">
      <xdr:nvCxnSpPr>
        <xdr:cNvPr id="282" name="直線コネクタ 281">
          <a:extLst>
            <a:ext uri="{FF2B5EF4-FFF2-40B4-BE49-F238E27FC236}">
              <a16:creationId xmlns:a16="http://schemas.microsoft.com/office/drawing/2014/main" id="{97F7701D-3BDE-4028-81AB-15406F4DD9E4}"/>
            </a:ext>
          </a:extLst>
        </xdr:cNvPr>
        <xdr:cNvCxnSpPr/>
      </xdr:nvCxnSpPr>
      <xdr:spPr>
        <a:xfrm flipV="1">
          <a:off x="4634865" y="13520928"/>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14495</xdr:rowOff>
    </xdr:from>
    <xdr:ext cx="405111" cy="259045"/>
    <xdr:sp macro="" textlink="">
      <xdr:nvSpPr>
        <xdr:cNvPr id="283" name="【公営住宅】&#10;有形固定資産減価償却率最小値テキスト">
          <a:extLst>
            <a:ext uri="{FF2B5EF4-FFF2-40B4-BE49-F238E27FC236}">
              <a16:creationId xmlns:a16="http://schemas.microsoft.com/office/drawing/2014/main" id="{385DC2D1-8F6E-4884-9649-32E9375659D7}"/>
            </a:ext>
          </a:extLst>
        </xdr:cNvPr>
        <xdr:cNvSpPr txBox="1"/>
      </xdr:nvSpPr>
      <xdr:spPr>
        <a:xfrm>
          <a:off x="4673600" y="14759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xdr:rowOff>
    </xdr:from>
    <xdr:to>
      <xdr:col>24</xdr:col>
      <xdr:colOff>152400</xdr:colOff>
      <xdr:row>86</xdr:row>
      <xdr:rowOff>10668</xdr:rowOff>
    </xdr:to>
    <xdr:cxnSp macro="">
      <xdr:nvCxnSpPr>
        <xdr:cNvPr id="284" name="直線コネクタ 283">
          <a:extLst>
            <a:ext uri="{FF2B5EF4-FFF2-40B4-BE49-F238E27FC236}">
              <a16:creationId xmlns:a16="http://schemas.microsoft.com/office/drawing/2014/main" id="{5A94C7E4-140F-4502-8BF7-B6CFE6D4EE90}"/>
            </a:ext>
          </a:extLst>
        </xdr:cNvPr>
        <xdr:cNvCxnSpPr/>
      </xdr:nvCxnSpPr>
      <xdr:spPr>
        <a:xfrm>
          <a:off x="4546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94505</xdr:rowOff>
    </xdr:from>
    <xdr:ext cx="405111" cy="259045"/>
    <xdr:sp macro="" textlink="">
      <xdr:nvSpPr>
        <xdr:cNvPr id="285" name="【公営住宅】&#10;有形固定資産減価償却率最大値テキスト">
          <a:extLst>
            <a:ext uri="{FF2B5EF4-FFF2-40B4-BE49-F238E27FC236}">
              <a16:creationId xmlns:a16="http://schemas.microsoft.com/office/drawing/2014/main" id="{E2BE75CF-E1D2-489F-9250-9D189A3F9E37}"/>
            </a:ext>
          </a:extLst>
        </xdr:cNvPr>
        <xdr:cNvSpPr txBox="1"/>
      </xdr:nvSpPr>
      <xdr:spPr>
        <a:xfrm>
          <a:off x="4673600" y="13296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147828</xdr:rowOff>
    </xdr:from>
    <xdr:to>
      <xdr:col>24</xdr:col>
      <xdr:colOff>152400</xdr:colOff>
      <xdr:row>78</xdr:row>
      <xdr:rowOff>147828</xdr:rowOff>
    </xdr:to>
    <xdr:cxnSp macro="">
      <xdr:nvCxnSpPr>
        <xdr:cNvPr id="286" name="直線コネクタ 285">
          <a:extLst>
            <a:ext uri="{FF2B5EF4-FFF2-40B4-BE49-F238E27FC236}">
              <a16:creationId xmlns:a16="http://schemas.microsoft.com/office/drawing/2014/main" id="{6CB6A126-21AB-4EDB-A244-0EA5CFDD3028}"/>
            </a:ext>
          </a:extLst>
        </xdr:cNvPr>
        <xdr:cNvCxnSpPr/>
      </xdr:nvCxnSpPr>
      <xdr:spPr>
        <a:xfrm>
          <a:off x="4546600" y="1352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53612</xdr:rowOff>
    </xdr:from>
    <xdr:ext cx="405111" cy="259045"/>
    <xdr:sp macro="" textlink="">
      <xdr:nvSpPr>
        <xdr:cNvPr id="287" name="【公営住宅】&#10;有形固定資産減価償却率平均値テキスト">
          <a:extLst>
            <a:ext uri="{FF2B5EF4-FFF2-40B4-BE49-F238E27FC236}">
              <a16:creationId xmlns:a16="http://schemas.microsoft.com/office/drawing/2014/main" id="{A661B6D2-32BE-4359-8274-1B8CC107E17A}"/>
            </a:ext>
          </a:extLst>
        </xdr:cNvPr>
        <xdr:cNvSpPr txBox="1"/>
      </xdr:nvSpPr>
      <xdr:spPr>
        <a:xfrm>
          <a:off x="4673600" y="13941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30735</xdr:rowOff>
    </xdr:from>
    <xdr:to>
      <xdr:col>24</xdr:col>
      <xdr:colOff>114300</xdr:colOff>
      <xdr:row>82</xdr:row>
      <xdr:rowOff>132335</xdr:rowOff>
    </xdr:to>
    <xdr:sp macro="" textlink="">
      <xdr:nvSpPr>
        <xdr:cNvPr id="288" name="フローチャート: 判断 287">
          <a:extLst>
            <a:ext uri="{FF2B5EF4-FFF2-40B4-BE49-F238E27FC236}">
              <a16:creationId xmlns:a16="http://schemas.microsoft.com/office/drawing/2014/main" id="{F49104D8-15BD-4694-847C-9BCB49A63769}"/>
            </a:ext>
          </a:extLst>
        </xdr:cNvPr>
        <xdr:cNvSpPr/>
      </xdr:nvSpPr>
      <xdr:spPr>
        <a:xfrm>
          <a:off x="4584700" y="1408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151892</xdr:rowOff>
    </xdr:from>
    <xdr:to>
      <xdr:col>20</xdr:col>
      <xdr:colOff>38100</xdr:colOff>
      <xdr:row>81</xdr:row>
      <xdr:rowOff>82042</xdr:rowOff>
    </xdr:to>
    <xdr:sp macro="" textlink="">
      <xdr:nvSpPr>
        <xdr:cNvPr id="289" name="フローチャート: 判断 288">
          <a:extLst>
            <a:ext uri="{FF2B5EF4-FFF2-40B4-BE49-F238E27FC236}">
              <a16:creationId xmlns:a16="http://schemas.microsoft.com/office/drawing/2014/main" id="{8EBE60B1-A27E-4865-AE43-67E6FFB331B5}"/>
            </a:ext>
          </a:extLst>
        </xdr:cNvPr>
        <xdr:cNvSpPr/>
      </xdr:nvSpPr>
      <xdr:spPr>
        <a:xfrm>
          <a:off x="3746500" y="1386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21589</xdr:rowOff>
    </xdr:from>
    <xdr:to>
      <xdr:col>15</xdr:col>
      <xdr:colOff>101600</xdr:colOff>
      <xdr:row>81</xdr:row>
      <xdr:rowOff>123189</xdr:rowOff>
    </xdr:to>
    <xdr:sp macro="" textlink="">
      <xdr:nvSpPr>
        <xdr:cNvPr id="290" name="フローチャート: 判断 289">
          <a:extLst>
            <a:ext uri="{FF2B5EF4-FFF2-40B4-BE49-F238E27FC236}">
              <a16:creationId xmlns:a16="http://schemas.microsoft.com/office/drawing/2014/main" id="{53FFC4F1-E399-408F-A613-A4D408C6528F}"/>
            </a:ext>
          </a:extLst>
        </xdr:cNvPr>
        <xdr:cNvSpPr/>
      </xdr:nvSpPr>
      <xdr:spPr>
        <a:xfrm>
          <a:off x="28575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142748</xdr:rowOff>
    </xdr:from>
    <xdr:to>
      <xdr:col>10</xdr:col>
      <xdr:colOff>165100</xdr:colOff>
      <xdr:row>81</xdr:row>
      <xdr:rowOff>72898</xdr:rowOff>
    </xdr:to>
    <xdr:sp macro="" textlink="">
      <xdr:nvSpPr>
        <xdr:cNvPr id="291" name="フローチャート: 判断 290">
          <a:extLst>
            <a:ext uri="{FF2B5EF4-FFF2-40B4-BE49-F238E27FC236}">
              <a16:creationId xmlns:a16="http://schemas.microsoft.com/office/drawing/2014/main" id="{A30F0012-4E53-41CB-BFC1-FE357F537EA2}"/>
            </a:ext>
          </a:extLst>
        </xdr:cNvPr>
        <xdr:cNvSpPr/>
      </xdr:nvSpPr>
      <xdr:spPr>
        <a:xfrm>
          <a:off x="1968500" y="1385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124461</xdr:rowOff>
    </xdr:from>
    <xdr:to>
      <xdr:col>6</xdr:col>
      <xdr:colOff>38100</xdr:colOff>
      <xdr:row>81</xdr:row>
      <xdr:rowOff>54611</xdr:rowOff>
    </xdr:to>
    <xdr:sp macro="" textlink="">
      <xdr:nvSpPr>
        <xdr:cNvPr id="292" name="フローチャート: 判断 291">
          <a:extLst>
            <a:ext uri="{FF2B5EF4-FFF2-40B4-BE49-F238E27FC236}">
              <a16:creationId xmlns:a16="http://schemas.microsoft.com/office/drawing/2014/main" id="{D9506B63-E32C-4A91-8031-539E83CA5D01}"/>
            </a:ext>
          </a:extLst>
        </xdr:cNvPr>
        <xdr:cNvSpPr/>
      </xdr:nvSpPr>
      <xdr:spPr>
        <a:xfrm>
          <a:off x="1079500" y="1384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7EB50573-619E-47D5-9265-6EA40CC3AA3C}"/>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B154A847-641F-4E05-9831-4B44B08FB657}"/>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4EDFA971-3C8C-4FAF-89F1-D94C5FCA0C8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5F8F51C2-FC37-4CE6-A151-72A80F692F9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4703A006-4F63-4408-B943-948A9B5F176F}"/>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110744</xdr:rowOff>
    </xdr:from>
    <xdr:to>
      <xdr:col>24</xdr:col>
      <xdr:colOff>114300</xdr:colOff>
      <xdr:row>84</xdr:row>
      <xdr:rowOff>40894</xdr:rowOff>
    </xdr:to>
    <xdr:sp macro="" textlink="">
      <xdr:nvSpPr>
        <xdr:cNvPr id="298" name="楕円 297">
          <a:extLst>
            <a:ext uri="{FF2B5EF4-FFF2-40B4-BE49-F238E27FC236}">
              <a16:creationId xmlns:a16="http://schemas.microsoft.com/office/drawing/2014/main" id="{201FE987-3AF9-4D1D-A088-CB2115F25800}"/>
            </a:ext>
          </a:extLst>
        </xdr:cNvPr>
        <xdr:cNvSpPr/>
      </xdr:nvSpPr>
      <xdr:spPr>
        <a:xfrm>
          <a:off x="4584700" y="1434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89171</xdr:rowOff>
    </xdr:from>
    <xdr:ext cx="405111" cy="259045"/>
    <xdr:sp macro="" textlink="">
      <xdr:nvSpPr>
        <xdr:cNvPr id="299" name="【公営住宅】&#10;有形固定資産減価償却率該当値テキスト">
          <a:extLst>
            <a:ext uri="{FF2B5EF4-FFF2-40B4-BE49-F238E27FC236}">
              <a16:creationId xmlns:a16="http://schemas.microsoft.com/office/drawing/2014/main" id="{56FC5606-24D3-4F4B-9A1C-4C87BFD12D3B}"/>
            </a:ext>
          </a:extLst>
        </xdr:cNvPr>
        <xdr:cNvSpPr txBox="1"/>
      </xdr:nvSpPr>
      <xdr:spPr>
        <a:xfrm>
          <a:off x="4673600" y="14319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78739</xdr:rowOff>
    </xdr:from>
    <xdr:to>
      <xdr:col>20</xdr:col>
      <xdr:colOff>38100</xdr:colOff>
      <xdr:row>84</xdr:row>
      <xdr:rowOff>8889</xdr:rowOff>
    </xdr:to>
    <xdr:sp macro="" textlink="">
      <xdr:nvSpPr>
        <xdr:cNvPr id="300" name="楕円 299">
          <a:extLst>
            <a:ext uri="{FF2B5EF4-FFF2-40B4-BE49-F238E27FC236}">
              <a16:creationId xmlns:a16="http://schemas.microsoft.com/office/drawing/2014/main" id="{F026D9AB-A100-456A-838B-7CFCF4640313}"/>
            </a:ext>
          </a:extLst>
        </xdr:cNvPr>
        <xdr:cNvSpPr/>
      </xdr:nvSpPr>
      <xdr:spPr>
        <a:xfrm>
          <a:off x="37465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129539</xdr:rowOff>
    </xdr:from>
    <xdr:to>
      <xdr:col>24</xdr:col>
      <xdr:colOff>63500</xdr:colOff>
      <xdr:row>83</xdr:row>
      <xdr:rowOff>161544</xdr:rowOff>
    </xdr:to>
    <xdr:cxnSp macro="">
      <xdr:nvCxnSpPr>
        <xdr:cNvPr id="301" name="直線コネクタ 300">
          <a:extLst>
            <a:ext uri="{FF2B5EF4-FFF2-40B4-BE49-F238E27FC236}">
              <a16:creationId xmlns:a16="http://schemas.microsoft.com/office/drawing/2014/main" id="{44F0DE63-0837-470E-BFD6-8216158819B6}"/>
            </a:ext>
          </a:extLst>
        </xdr:cNvPr>
        <xdr:cNvCxnSpPr/>
      </xdr:nvCxnSpPr>
      <xdr:spPr>
        <a:xfrm>
          <a:off x="3797300" y="14359889"/>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53594</xdr:rowOff>
    </xdr:from>
    <xdr:to>
      <xdr:col>15</xdr:col>
      <xdr:colOff>101600</xdr:colOff>
      <xdr:row>83</xdr:row>
      <xdr:rowOff>155194</xdr:rowOff>
    </xdr:to>
    <xdr:sp macro="" textlink="">
      <xdr:nvSpPr>
        <xdr:cNvPr id="302" name="楕円 301">
          <a:extLst>
            <a:ext uri="{FF2B5EF4-FFF2-40B4-BE49-F238E27FC236}">
              <a16:creationId xmlns:a16="http://schemas.microsoft.com/office/drawing/2014/main" id="{37F78ECA-D863-47A2-B3E2-D4CD0BA4EFDF}"/>
            </a:ext>
          </a:extLst>
        </xdr:cNvPr>
        <xdr:cNvSpPr/>
      </xdr:nvSpPr>
      <xdr:spPr>
        <a:xfrm>
          <a:off x="2857500" y="1428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104394</xdr:rowOff>
    </xdr:from>
    <xdr:to>
      <xdr:col>19</xdr:col>
      <xdr:colOff>177800</xdr:colOff>
      <xdr:row>83</xdr:row>
      <xdr:rowOff>129539</xdr:rowOff>
    </xdr:to>
    <xdr:cxnSp macro="">
      <xdr:nvCxnSpPr>
        <xdr:cNvPr id="303" name="直線コネクタ 302">
          <a:extLst>
            <a:ext uri="{FF2B5EF4-FFF2-40B4-BE49-F238E27FC236}">
              <a16:creationId xmlns:a16="http://schemas.microsoft.com/office/drawing/2014/main" id="{0C3D7E73-9B01-4052-92C3-0CC327AC0F32}"/>
            </a:ext>
          </a:extLst>
        </xdr:cNvPr>
        <xdr:cNvCxnSpPr/>
      </xdr:nvCxnSpPr>
      <xdr:spPr>
        <a:xfrm>
          <a:off x="2908300" y="14334744"/>
          <a:ext cx="889000" cy="2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33020</xdr:rowOff>
    </xdr:from>
    <xdr:to>
      <xdr:col>10</xdr:col>
      <xdr:colOff>165100</xdr:colOff>
      <xdr:row>83</xdr:row>
      <xdr:rowOff>134620</xdr:rowOff>
    </xdr:to>
    <xdr:sp macro="" textlink="">
      <xdr:nvSpPr>
        <xdr:cNvPr id="304" name="楕円 303">
          <a:extLst>
            <a:ext uri="{FF2B5EF4-FFF2-40B4-BE49-F238E27FC236}">
              <a16:creationId xmlns:a16="http://schemas.microsoft.com/office/drawing/2014/main" id="{E9CC0F5B-64A1-4751-89CF-085FCAB413C8}"/>
            </a:ext>
          </a:extLst>
        </xdr:cNvPr>
        <xdr:cNvSpPr/>
      </xdr:nvSpPr>
      <xdr:spPr>
        <a:xfrm>
          <a:off x="1968500" y="142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83820</xdr:rowOff>
    </xdr:from>
    <xdr:to>
      <xdr:col>15</xdr:col>
      <xdr:colOff>50800</xdr:colOff>
      <xdr:row>83</xdr:row>
      <xdr:rowOff>104394</xdr:rowOff>
    </xdr:to>
    <xdr:cxnSp macro="">
      <xdr:nvCxnSpPr>
        <xdr:cNvPr id="305" name="直線コネクタ 304">
          <a:extLst>
            <a:ext uri="{FF2B5EF4-FFF2-40B4-BE49-F238E27FC236}">
              <a16:creationId xmlns:a16="http://schemas.microsoft.com/office/drawing/2014/main" id="{9EDDCA26-3668-4451-842F-20D548922955}"/>
            </a:ext>
          </a:extLst>
        </xdr:cNvPr>
        <xdr:cNvCxnSpPr/>
      </xdr:nvCxnSpPr>
      <xdr:spPr>
        <a:xfrm>
          <a:off x="2019300" y="14314170"/>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161037</xdr:rowOff>
    </xdr:from>
    <xdr:to>
      <xdr:col>6</xdr:col>
      <xdr:colOff>38100</xdr:colOff>
      <xdr:row>83</xdr:row>
      <xdr:rowOff>91187</xdr:rowOff>
    </xdr:to>
    <xdr:sp macro="" textlink="">
      <xdr:nvSpPr>
        <xdr:cNvPr id="306" name="楕円 305">
          <a:extLst>
            <a:ext uri="{FF2B5EF4-FFF2-40B4-BE49-F238E27FC236}">
              <a16:creationId xmlns:a16="http://schemas.microsoft.com/office/drawing/2014/main" id="{A92A8742-909E-4770-BFB2-FFEE78164DD4}"/>
            </a:ext>
          </a:extLst>
        </xdr:cNvPr>
        <xdr:cNvSpPr/>
      </xdr:nvSpPr>
      <xdr:spPr>
        <a:xfrm>
          <a:off x="1079500" y="1421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40387</xdr:rowOff>
    </xdr:from>
    <xdr:to>
      <xdr:col>10</xdr:col>
      <xdr:colOff>114300</xdr:colOff>
      <xdr:row>83</xdr:row>
      <xdr:rowOff>83820</xdr:rowOff>
    </xdr:to>
    <xdr:cxnSp macro="">
      <xdr:nvCxnSpPr>
        <xdr:cNvPr id="307" name="直線コネクタ 306">
          <a:extLst>
            <a:ext uri="{FF2B5EF4-FFF2-40B4-BE49-F238E27FC236}">
              <a16:creationId xmlns:a16="http://schemas.microsoft.com/office/drawing/2014/main" id="{82D4AF35-0D58-4C81-817C-E3B4409E16BB}"/>
            </a:ext>
          </a:extLst>
        </xdr:cNvPr>
        <xdr:cNvCxnSpPr/>
      </xdr:nvCxnSpPr>
      <xdr:spPr>
        <a:xfrm>
          <a:off x="1130300" y="14270737"/>
          <a:ext cx="8890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98569</xdr:rowOff>
    </xdr:from>
    <xdr:ext cx="405111" cy="259045"/>
    <xdr:sp macro="" textlink="">
      <xdr:nvSpPr>
        <xdr:cNvPr id="308" name="n_1aveValue【公営住宅】&#10;有形固定資産減価償却率">
          <a:extLst>
            <a:ext uri="{FF2B5EF4-FFF2-40B4-BE49-F238E27FC236}">
              <a16:creationId xmlns:a16="http://schemas.microsoft.com/office/drawing/2014/main" id="{82D74F98-C21C-4694-AB1E-C8C340885F98}"/>
            </a:ext>
          </a:extLst>
        </xdr:cNvPr>
        <xdr:cNvSpPr txBox="1"/>
      </xdr:nvSpPr>
      <xdr:spPr>
        <a:xfrm>
          <a:off x="3582044" y="13643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139716</xdr:rowOff>
    </xdr:from>
    <xdr:ext cx="405111" cy="259045"/>
    <xdr:sp macro="" textlink="">
      <xdr:nvSpPr>
        <xdr:cNvPr id="309" name="n_2aveValue【公営住宅】&#10;有形固定資産減価償却率">
          <a:extLst>
            <a:ext uri="{FF2B5EF4-FFF2-40B4-BE49-F238E27FC236}">
              <a16:creationId xmlns:a16="http://schemas.microsoft.com/office/drawing/2014/main" id="{2FDD53AD-7920-41A0-BD72-988799B321F5}"/>
            </a:ext>
          </a:extLst>
        </xdr:cNvPr>
        <xdr:cNvSpPr txBox="1"/>
      </xdr:nvSpPr>
      <xdr:spPr>
        <a:xfrm>
          <a:off x="2705744" y="1368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89425</xdr:rowOff>
    </xdr:from>
    <xdr:ext cx="405111" cy="259045"/>
    <xdr:sp macro="" textlink="">
      <xdr:nvSpPr>
        <xdr:cNvPr id="310" name="n_3aveValue【公営住宅】&#10;有形固定資産減価償却率">
          <a:extLst>
            <a:ext uri="{FF2B5EF4-FFF2-40B4-BE49-F238E27FC236}">
              <a16:creationId xmlns:a16="http://schemas.microsoft.com/office/drawing/2014/main" id="{E28A4705-BEFF-4057-ACF7-F285F4550692}"/>
            </a:ext>
          </a:extLst>
        </xdr:cNvPr>
        <xdr:cNvSpPr txBox="1"/>
      </xdr:nvSpPr>
      <xdr:spPr>
        <a:xfrm>
          <a:off x="1816744" y="13633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71138</xdr:rowOff>
    </xdr:from>
    <xdr:ext cx="405111" cy="259045"/>
    <xdr:sp macro="" textlink="">
      <xdr:nvSpPr>
        <xdr:cNvPr id="311" name="n_4aveValue【公営住宅】&#10;有形固定資産減価償却率">
          <a:extLst>
            <a:ext uri="{FF2B5EF4-FFF2-40B4-BE49-F238E27FC236}">
              <a16:creationId xmlns:a16="http://schemas.microsoft.com/office/drawing/2014/main" id="{BA8CDB42-C834-41D3-B5B9-F004F119E1B1}"/>
            </a:ext>
          </a:extLst>
        </xdr:cNvPr>
        <xdr:cNvSpPr txBox="1"/>
      </xdr:nvSpPr>
      <xdr:spPr>
        <a:xfrm>
          <a:off x="9277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16</xdr:rowOff>
    </xdr:from>
    <xdr:ext cx="405111" cy="259045"/>
    <xdr:sp macro="" textlink="">
      <xdr:nvSpPr>
        <xdr:cNvPr id="312" name="n_1mainValue【公営住宅】&#10;有形固定資産減価償却率">
          <a:extLst>
            <a:ext uri="{FF2B5EF4-FFF2-40B4-BE49-F238E27FC236}">
              <a16:creationId xmlns:a16="http://schemas.microsoft.com/office/drawing/2014/main" id="{523EB0E6-CCCC-40E2-B876-C18052869E46}"/>
            </a:ext>
          </a:extLst>
        </xdr:cNvPr>
        <xdr:cNvSpPr txBox="1"/>
      </xdr:nvSpPr>
      <xdr:spPr>
        <a:xfrm>
          <a:off x="3582044" y="1440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146321</xdr:rowOff>
    </xdr:from>
    <xdr:ext cx="405111" cy="259045"/>
    <xdr:sp macro="" textlink="">
      <xdr:nvSpPr>
        <xdr:cNvPr id="313" name="n_2mainValue【公営住宅】&#10;有形固定資産減価償却率">
          <a:extLst>
            <a:ext uri="{FF2B5EF4-FFF2-40B4-BE49-F238E27FC236}">
              <a16:creationId xmlns:a16="http://schemas.microsoft.com/office/drawing/2014/main" id="{49E2E8D0-401F-4182-88D4-5E5C92654FC9}"/>
            </a:ext>
          </a:extLst>
        </xdr:cNvPr>
        <xdr:cNvSpPr txBox="1"/>
      </xdr:nvSpPr>
      <xdr:spPr>
        <a:xfrm>
          <a:off x="2705744" y="14376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125747</xdr:rowOff>
    </xdr:from>
    <xdr:ext cx="405111" cy="259045"/>
    <xdr:sp macro="" textlink="">
      <xdr:nvSpPr>
        <xdr:cNvPr id="314" name="n_3mainValue【公営住宅】&#10;有形固定資産減価償却率">
          <a:extLst>
            <a:ext uri="{FF2B5EF4-FFF2-40B4-BE49-F238E27FC236}">
              <a16:creationId xmlns:a16="http://schemas.microsoft.com/office/drawing/2014/main" id="{6CAEE41D-3B8B-4B02-862C-212F3B33B11A}"/>
            </a:ext>
          </a:extLst>
        </xdr:cNvPr>
        <xdr:cNvSpPr txBox="1"/>
      </xdr:nvSpPr>
      <xdr:spPr>
        <a:xfrm>
          <a:off x="1816744" y="1435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82314</xdr:rowOff>
    </xdr:from>
    <xdr:ext cx="405111" cy="259045"/>
    <xdr:sp macro="" textlink="">
      <xdr:nvSpPr>
        <xdr:cNvPr id="315" name="n_4mainValue【公営住宅】&#10;有形固定資産減価償却率">
          <a:extLst>
            <a:ext uri="{FF2B5EF4-FFF2-40B4-BE49-F238E27FC236}">
              <a16:creationId xmlns:a16="http://schemas.microsoft.com/office/drawing/2014/main" id="{4550EB5C-0F04-4466-9FF1-13D9A78B44FA}"/>
            </a:ext>
          </a:extLst>
        </xdr:cNvPr>
        <xdr:cNvSpPr txBox="1"/>
      </xdr:nvSpPr>
      <xdr:spPr>
        <a:xfrm>
          <a:off x="927744" y="1431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a:extLst>
            <a:ext uri="{FF2B5EF4-FFF2-40B4-BE49-F238E27FC236}">
              <a16:creationId xmlns:a16="http://schemas.microsoft.com/office/drawing/2014/main" id="{C0A63D13-16FD-4933-BCA2-26D662CC978E}"/>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a:extLst>
            <a:ext uri="{FF2B5EF4-FFF2-40B4-BE49-F238E27FC236}">
              <a16:creationId xmlns:a16="http://schemas.microsoft.com/office/drawing/2014/main" id="{4B89C5CF-8DFA-4DF1-A108-38420BE10A9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a:extLst>
            <a:ext uri="{FF2B5EF4-FFF2-40B4-BE49-F238E27FC236}">
              <a16:creationId xmlns:a16="http://schemas.microsoft.com/office/drawing/2014/main" id="{6FFE715E-388A-4227-8B86-9BA3EDBFF47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a:extLst>
            <a:ext uri="{FF2B5EF4-FFF2-40B4-BE49-F238E27FC236}">
              <a16:creationId xmlns:a16="http://schemas.microsoft.com/office/drawing/2014/main" id="{3F133A1C-F01C-4A14-B53A-B95DA6AD007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a:extLst>
            <a:ext uri="{FF2B5EF4-FFF2-40B4-BE49-F238E27FC236}">
              <a16:creationId xmlns:a16="http://schemas.microsoft.com/office/drawing/2014/main" id="{3D16B79A-5956-4658-A90F-3AAB5E0744C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a:extLst>
            <a:ext uri="{FF2B5EF4-FFF2-40B4-BE49-F238E27FC236}">
              <a16:creationId xmlns:a16="http://schemas.microsoft.com/office/drawing/2014/main" id="{B308A522-6D58-48C1-81A3-D36B7859C3D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a:extLst>
            <a:ext uri="{FF2B5EF4-FFF2-40B4-BE49-F238E27FC236}">
              <a16:creationId xmlns:a16="http://schemas.microsoft.com/office/drawing/2014/main" id="{63CEF913-CE96-4DBC-AE2D-7FD4CEE9545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a:extLst>
            <a:ext uri="{FF2B5EF4-FFF2-40B4-BE49-F238E27FC236}">
              <a16:creationId xmlns:a16="http://schemas.microsoft.com/office/drawing/2014/main" id="{ABD9C953-7DF3-4A5D-BD45-98D7589AA419}"/>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a:extLst>
            <a:ext uri="{FF2B5EF4-FFF2-40B4-BE49-F238E27FC236}">
              <a16:creationId xmlns:a16="http://schemas.microsoft.com/office/drawing/2014/main" id="{47831870-EFC6-4B98-9B2F-69D3AFEA24C8}"/>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a:extLst>
            <a:ext uri="{FF2B5EF4-FFF2-40B4-BE49-F238E27FC236}">
              <a16:creationId xmlns:a16="http://schemas.microsoft.com/office/drawing/2014/main" id="{9AAA05B7-2C64-4944-B543-F3F65937D01E}"/>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6" name="直線コネクタ 325">
          <a:extLst>
            <a:ext uri="{FF2B5EF4-FFF2-40B4-BE49-F238E27FC236}">
              <a16:creationId xmlns:a16="http://schemas.microsoft.com/office/drawing/2014/main" id="{6DA76950-26DE-4629-BDC7-DE27E11F648D}"/>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7" name="テキスト ボックス 326">
          <a:extLst>
            <a:ext uri="{FF2B5EF4-FFF2-40B4-BE49-F238E27FC236}">
              <a16:creationId xmlns:a16="http://schemas.microsoft.com/office/drawing/2014/main" id="{3ECC8E0B-1C1C-44DE-8B2F-F306D58DFB51}"/>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8" name="直線コネクタ 327">
          <a:extLst>
            <a:ext uri="{FF2B5EF4-FFF2-40B4-BE49-F238E27FC236}">
              <a16:creationId xmlns:a16="http://schemas.microsoft.com/office/drawing/2014/main" id="{2C0F9C6B-C60C-461E-A64B-8BD8A8705A79}"/>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9" name="テキスト ボックス 328">
          <a:extLst>
            <a:ext uri="{FF2B5EF4-FFF2-40B4-BE49-F238E27FC236}">
              <a16:creationId xmlns:a16="http://schemas.microsoft.com/office/drawing/2014/main" id="{3EA85249-EDF3-491E-AA52-33E89BCDB6E7}"/>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0" name="直線コネクタ 329">
          <a:extLst>
            <a:ext uri="{FF2B5EF4-FFF2-40B4-BE49-F238E27FC236}">
              <a16:creationId xmlns:a16="http://schemas.microsoft.com/office/drawing/2014/main" id="{470277B5-83D1-42B5-8752-706E1A49ED5B}"/>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1" name="テキスト ボックス 330">
          <a:extLst>
            <a:ext uri="{FF2B5EF4-FFF2-40B4-BE49-F238E27FC236}">
              <a16:creationId xmlns:a16="http://schemas.microsoft.com/office/drawing/2014/main" id="{EEF8F3CD-07EA-4499-A652-AFBC642E7F7E}"/>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2" name="直線コネクタ 331">
          <a:extLst>
            <a:ext uri="{FF2B5EF4-FFF2-40B4-BE49-F238E27FC236}">
              <a16:creationId xmlns:a16="http://schemas.microsoft.com/office/drawing/2014/main" id="{13ACEBA2-9809-47FF-944C-503D1286F10E}"/>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3" name="テキスト ボックス 332">
          <a:extLst>
            <a:ext uri="{FF2B5EF4-FFF2-40B4-BE49-F238E27FC236}">
              <a16:creationId xmlns:a16="http://schemas.microsoft.com/office/drawing/2014/main" id="{81039C84-ED2F-49EB-BCF1-698C4F8350F2}"/>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a:extLst>
            <a:ext uri="{FF2B5EF4-FFF2-40B4-BE49-F238E27FC236}">
              <a16:creationId xmlns:a16="http://schemas.microsoft.com/office/drawing/2014/main" id="{5EF9CF15-AEEB-4B36-9734-7B59220AD015}"/>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5" name="テキスト ボックス 334">
          <a:extLst>
            <a:ext uri="{FF2B5EF4-FFF2-40B4-BE49-F238E27FC236}">
              <a16:creationId xmlns:a16="http://schemas.microsoft.com/office/drawing/2014/main" id="{E59E6DA9-4ABD-43AF-8F6A-B81265379A38}"/>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公営住宅】&#10;一人当たり面積グラフ枠">
          <a:extLst>
            <a:ext uri="{FF2B5EF4-FFF2-40B4-BE49-F238E27FC236}">
              <a16:creationId xmlns:a16="http://schemas.microsoft.com/office/drawing/2014/main" id="{262E9DFE-5880-40F2-BCD9-858ABBC15C3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123597</xdr:rowOff>
    </xdr:from>
    <xdr:to>
      <xdr:col>54</xdr:col>
      <xdr:colOff>189865</xdr:colOff>
      <xdr:row>85</xdr:row>
      <xdr:rowOff>164288</xdr:rowOff>
    </xdr:to>
    <xdr:cxnSp macro="">
      <xdr:nvCxnSpPr>
        <xdr:cNvPr id="337" name="直線コネクタ 336">
          <a:extLst>
            <a:ext uri="{FF2B5EF4-FFF2-40B4-BE49-F238E27FC236}">
              <a16:creationId xmlns:a16="http://schemas.microsoft.com/office/drawing/2014/main" id="{2E0B4942-BE9B-45C2-B67B-C3BD6F01E292}"/>
            </a:ext>
          </a:extLst>
        </xdr:cNvPr>
        <xdr:cNvCxnSpPr/>
      </xdr:nvCxnSpPr>
      <xdr:spPr>
        <a:xfrm flipV="1">
          <a:off x="10476865" y="13325247"/>
          <a:ext cx="0" cy="1412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168115</xdr:rowOff>
    </xdr:from>
    <xdr:ext cx="469744" cy="259045"/>
    <xdr:sp macro="" textlink="">
      <xdr:nvSpPr>
        <xdr:cNvPr id="338" name="【公営住宅】&#10;一人当たり面積最小値テキスト">
          <a:extLst>
            <a:ext uri="{FF2B5EF4-FFF2-40B4-BE49-F238E27FC236}">
              <a16:creationId xmlns:a16="http://schemas.microsoft.com/office/drawing/2014/main" id="{4D5FA5D3-87E7-4049-91FC-B01265A6A697}"/>
            </a:ext>
          </a:extLst>
        </xdr:cNvPr>
        <xdr:cNvSpPr txBox="1"/>
      </xdr:nvSpPr>
      <xdr:spPr>
        <a:xfrm>
          <a:off x="10515600" y="14741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164288</xdr:rowOff>
    </xdr:from>
    <xdr:to>
      <xdr:col>55</xdr:col>
      <xdr:colOff>88900</xdr:colOff>
      <xdr:row>85</xdr:row>
      <xdr:rowOff>164288</xdr:rowOff>
    </xdr:to>
    <xdr:cxnSp macro="">
      <xdr:nvCxnSpPr>
        <xdr:cNvPr id="339" name="直線コネクタ 338">
          <a:extLst>
            <a:ext uri="{FF2B5EF4-FFF2-40B4-BE49-F238E27FC236}">
              <a16:creationId xmlns:a16="http://schemas.microsoft.com/office/drawing/2014/main" id="{8B78085B-1922-4178-A759-84633DE81349}"/>
            </a:ext>
          </a:extLst>
        </xdr:cNvPr>
        <xdr:cNvCxnSpPr/>
      </xdr:nvCxnSpPr>
      <xdr:spPr>
        <a:xfrm>
          <a:off x="10388600" y="1473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70274</xdr:rowOff>
    </xdr:from>
    <xdr:ext cx="469744" cy="259045"/>
    <xdr:sp macro="" textlink="">
      <xdr:nvSpPr>
        <xdr:cNvPr id="340" name="【公営住宅】&#10;一人当たり面積最大値テキスト">
          <a:extLst>
            <a:ext uri="{FF2B5EF4-FFF2-40B4-BE49-F238E27FC236}">
              <a16:creationId xmlns:a16="http://schemas.microsoft.com/office/drawing/2014/main" id="{24107CC5-3DE2-4A61-9F3E-1DE1CF88A192}"/>
            </a:ext>
          </a:extLst>
        </xdr:cNvPr>
        <xdr:cNvSpPr txBox="1"/>
      </xdr:nvSpPr>
      <xdr:spPr>
        <a:xfrm>
          <a:off x="10515600" y="13100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123597</xdr:rowOff>
    </xdr:from>
    <xdr:to>
      <xdr:col>55</xdr:col>
      <xdr:colOff>88900</xdr:colOff>
      <xdr:row>77</xdr:row>
      <xdr:rowOff>123597</xdr:rowOff>
    </xdr:to>
    <xdr:cxnSp macro="">
      <xdr:nvCxnSpPr>
        <xdr:cNvPr id="341" name="直線コネクタ 340">
          <a:extLst>
            <a:ext uri="{FF2B5EF4-FFF2-40B4-BE49-F238E27FC236}">
              <a16:creationId xmlns:a16="http://schemas.microsoft.com/office/drawing/2014/main" id="{DF017961-1CCC-4BCD-AF1D-E51D924AD92F}"/>
            </a:ext>
          </a:extLst>
        </xdr:cNvPr>
        <xdr:cNvCxnSpPr/>
      </xdr:nvCxnSpPr>
      <xdr:spPr>
        <a:xfrm>
          <a:off x="10388600" y="13325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18763</xdr:rowOff>
    </xdr:from>
    <xdr:ext cx="469744" cy="259045"/>
    <xdr:sp macro="" textlink="">
      <xdr:nvSpPr>
        <xdr:cNvPr id="342" name="【公営住宅】&#10;一人当たり面積平均値テキスト">
          <a:extLst>
            <a:ext uri="{FF2B5EF4-FFF2-40B4-BE49-F238E27FC236}">
              <a16:creationId xmlns:a16="http://schemas.microsoft.com/office/drawing/2014/main" id="{8B833B22-5F61-4BB9-A372-F8AA2058C796}"/>
            </a:ext>
          </a:extLst>
        </xdr:cNvPr>
        <xdr:cNvSpPr txBox="1"/>
      </xdr:nvSpPr>
      <xdr:spPr>
        <a:xfrm>
          <a:off x="10515600" y="14249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40336</xdr:rowOff>
    </xdr:from>
    <xdr:to>
      <xdr:col>55</xdr:col>
      <xdr:colOff>50800</xdr:colOff>
      <xdr:row>83</xdr:row>
      <xdr:rowOff>141936</xdr:rowOff>
    </xdr:to>
    <xdr:sp macro="" textlink="">
      <xdr:nvSpPr>
        <xdr:cNvPr id="343" name="フローチャート: 判断 342">
          <a:extLst>
            <a:ext uri="{FF2B5EF4-FFF2-40B4-BE49-F238E27FC236}">
              <a16:creationId xmlns:a16="http://schemas.microsoft.com/office/drawing/2014/main" id="{6493C1EA-6A04-4257-82AD-4C98DFC8A8A6}"/>
            </a:ext>
          </a:extLst>
        </xdr:cNvPr>
        <xdr:cNvSpPr/>
      </xdr:nvSpPr>
      <xdr:spPr>
        <a:xfrm>
          <a:off x="10426700" y="1427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150521</xdr:rowOff>
    </xdr:from>
    <xdr:to>
      <xdr:col>50</xdr:col>
      <xdr:colOff>165100</xdr:colOff>
      <xdr:row>84</xdr:row>
      <xdr:rowOff>80671</xdr:rowOff>
    </xdr:to>
    <xdr:sp macro="" textlink="">
      <xdr:nvSpPr>
        <xdr:cNvPr id="344" name="フローチャート: 判断 343">
          <a:extLst>
            <a:ext uri="{FF2B5EF4-FFF2-40B4-BE49-F238E27FC236}">
              <a16:creationId xmlns:a16="http://schemas.microsoft.com/office/drawing/2014/main" id="{85A1035D-B85D-4E14-8DC3-33E5556E35FF}"/>
            </a:ext>
          </a:extLst>
        </xdr:cNvPr>
        <xdr:cNvSpPr/>
      </xdr:nvSpPr>
      <xdr:spPr>
        <a:xfrm>
          <a:off x="9588500" y="1438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157378</xdr:rowOff>
    </xdr:from>
    <xdr:to>
      <xdr:col>46</xdr:col>
      <xdr:colOff>38100</xdr:colOff>
      <xdr:row>84</xdr:row>
      <xdr:rowOff>87528</xdr:rowOff>
    </xdr:to>
    <xdr:sp macro="" textlink="">
      <xdr:nvSpPr>
        <xdr:cNvPr id="345" name="フローチャート: 判断 344">
          <a:extLst>
            <a:ext uri="{FF2B5EF4-FFF2-40B4-BE49-F238E27FC236}">
              <a16:creationId xmlns:a16="http://schemas.microsoft.com/office/drawing/2014/main" id="{BF1BE12D-8B25-49F3-8A7F-F9C33D552D02}"/>
            </a:ext>
          </a:extLst>
        </xdr:cNvPr>
        <xdr:cNvSpPr/>
      </xdr:nvSpPr>
      <xdr:spPr>
        <a:xfrm>
          <a:off x="8699500" y="14387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159665</xdr:rowOff>
    </xdr:from>
    <xdr:to>
      <xdr:col>41</xdr:col>
      <xdr:colOff>101600</xdr:colOff>
      <xdr:row>84</xdr:row>
      <xdr:rowOff>89815</xdr:rowOff>
    </xdr:to>
    <xdr:sp macro="" textlink="">
      <xdr:nvSpPr>
        <xdr:cNvPr id="346" name="フローチャート: 判断 345">
          <a:extLst>
            <a:ext uri="{FF2B5EF4-FFF2-40B4-BE49-F238E27FC236}">
              <a16:creationId xmlns:a16="http://schemas.microsoft.com/office/drawing/2014/main" id="{D4C47387-EC84-4ED7-BD37-6DB68609E331}"/>
            </a:ext>
          </a:extLst>
        </xdr:cNvPr>
        <xdr:cNvSpPr/>
      </xdr:nvSpPr>
      <xdr:spPr>
        <a:xfrm>
          <a:off x="7810500" y="1439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171095</xdr:rowOff>
    </xdr:from>
    <xdr:to>
      <xdr:col>36</xdr:col>
      <xdr:colOff>165100</xdr:colOff>
      <xdr:row>84</xdr:row>
      <xdr:rowOff>101245</xdr:rowOff>
    </xdr:to>
    <xdr:sp macro="" textlink="">
      <xdr:nvSpPr>
        <xdr:cNvPr id="347" name="フローチャート: 判断 346">
          <a:extLst>
            <a:ext uri="{FF2B5EF4-FFF2-40B4-BE49-F238E27FC236}">
              <a16:creationId xmlns:a16="http://schemas.microsoft.com/office/drawing/2014/main" id="{093F5948-E001-4D24-AB94-44AA3155DD69}"/>
            </a:ext>
          </a:extLst>
        </xdr:cNvPr>
        <xdr:cNvSpPr/>
      </xdr:nvSpPr>
      <xdr:spPr>
        <a:xfrm>
          <a:off x="6921500" y="1440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BD08E487-5464-4276-9F83-94A020618B97}"/>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81239659-A363-4476-B466-E4CC786BE26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C5FCE004-F5D1-4E03-A4B7-BE1335CDBB51}"/>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BC02C681-5A90-4AE1-B1E7-BBC2CB2DC692}"/>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9FE0B0D-83B7-419F-97CD-026D68257E8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122174</xdr:rowOff>
    </xdr:from>
    <xdr:to>
      <xdr:col>55</xdr:col>
      <xdr:colOff>50800</xdr:colOff>
      <xdr:row>83</xdr:row>
      <xdr:rowOff>52324</xdr:rowOff>
    </xdr:to>
    <xdr:sp macro="" textlink="">
      <xdr:nvSpPr>
        <xdr:cNvPr id="353" name="楕円 352">
          <a:extLst>
            <a:ext uri="{FF2B5EF4-FFF2-40B4-BE49-F238E27FC236}">
              <a16:creationId xmlns:a16="http://schemas.microsoft.com/office/drawing/2014/main" id="{2B19E0A9-22CA-425D-B3DA-70FD2BCB55AB}"/>
            </a:ext>
          </a:extLst>
        </xdr:cNvPr>
        <xdr:cNvSpPr/>
      </xdr:nvSpPr>
      <xdr:spPr>
        <a:xfrm>
          <a:off x="10426700" y="1418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145051</xdr:rowOff>
    </xdr:from>
    <xdr:ext cx="469744" cy="259045"/>
    <xdr:sp macro="" textlink="">
      <xdr:nvSpPr>
        <xdr:cNvPr id="354" name="【公営住宅】&#10;一人当たり面積該当値テキスト">
          <a:extLst>
            <a:ext uri="{FF2B5EF4-FFF2-40B4-BE49-F238E27FC236}">
              <a16:creationId xmlns:a16="http://schemas.microsoft.com/office/drawing/2014/main" id="{CBB0A09B-4080-4258-93B4-95CB21B01C0C}"/>
            </a:ext>
          </a:extLst>
        </xdr:cNvPr>
        <xdr:cNvSpPr txBox="1"/>
      </xdr:nvSpPr>
      <xdr:spPr>
        <a:xfrm>
          <a:off x="10515600" y="1403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134976</xdr:rowOff>
    </xdr:from>
    <xdr:to>
      <xdr:col>50</xdr:col>
      <xdr:colOff>165100</xdr:colOff>
      <xdr:row>83</xdr:row>
      <xdr:rowOff>65126</xdr:rowOff>
    </xdr:to>
    <xdr:sp macro="" textlink="">
      <xdr:nvSpPr>
        <xdr:cNvPr id="355" name="楕円 354">
          <a:extLst>
            <a:ext uri="{FF2B5EF4-FFF2-40B4-BE49-F238E27FC236}">
              <a16:creationId xmlns:a16="http://schemas.microsoft.com/office/drawing/2014/main" id="{2EC8417D-BF9A-4DB1-9812-AD849ADCB09E}"/>
            </a:ext>
          </a:extLst>
        </xdr:cNvPr>
        <xdr:cNvSpPr/>
      </xdr:nvSpPr>
      <xdr:spPr>
        <a:xfrm>
          <a:off x="9588500" y="1419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1524</xdr:rowOff>
    </xdr:from>
    <xdr:to>
      <xdr:col>55</xdr:col>
      <xdr:colOff>0</xdr:colOff>
      <xdr:row>83</xdr:row>
      <xdr:rowOff>14326</xdr:rowOff>
    </xdr:to>
    <xdr:cxnSp macro="">
      <xdr:nvCxnSpPr>
        <xdr:cNvPr id="356" name="直線コネクタ 355">
          <a:extLst>
            <a:ext uri="{FF2B5EF4-FFF2-40B4-BE49-F238E27FC236}">
              <a16:creationId xmlns:a16="http://schemas.microsoft.com/office/drawing/2014/main" id="{C9D322A5-CCF8-4358-AADB-6C9DFD8AEDB9}"/>
            </a:ext>
          </a:extLst>
        </xdr:cNvPr>
        <xdr:cNvCxnSpPr/>
      </xdr:nvCxnSpPr>
      <xdr:spPr>
        <a:xfrm flipV="1">
          <a:off x="9639300" y="14231874"/>
          <a:ext cx="8382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141376</xdr:rowOff>
    </xdr:from>
    <xdr:to>
      <xdr:col>46</xdr:col>
      <xdr:colOff>38100</xdr:colOff>
      <xdr:row>83</xdr:row>
      <xdr:rowOff>71526</xdr:rowOff>
    </xdr:to>
    <xdr:sp macro="" textlink="">
      <xdr:nvSpPr>
        <xdr:cNvPr id="357" name="楕円 356">
          <a:extLst>
            <a:ext uri="{FF2B5EF4-FFF2-40B4-BE49-F238E27FC236}">
              <a16:creationId xmlns:a16="http://schemas.microsoft.com/office/drawing/2014/main" id="{1CAD2CC5-3253-4D3A-98D1-EEBAEC4CBA37}"/>
            </a:ext>
          </a:extLst>
        </xdr:cNvPr>
        <xdr:cNvSpPr/>
      </xdr:nvSpPr>
      <xdr:spPr>
        <a:xfrm>
          <a:off x="8699500" y="1420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14326</xdr:rowOff>
    </xdr:from>
    <xdr:to>
      <xdr:col>50</xdr:col>
      <xdr:colOff>114300</xdr:colOff>
      <xdr:row>83</xdr:row>
      <xdr:rowOff>20726</xdr:rowOff>
    </xdr:to>
    <xdr:cxnSp macro="">
      <xdr:nvCxnSpPr>
        <xdr:cNvPr id="358" name="直線コネクタ 357">
          <a:extLst>
            <a:ext uri="{FF2B5EF4-FFF2-40B4-BE49-F238E27FC236}">
              <a16:creationId xmlns:a16="http://schemas.microsoft.com/office/drawing/2014/main" id="{2F353774-7D5D-4746-9FC2-D3DD9D8BEEC1}"/>
            </a:ext>
          </a:extLst>
        </xdr:cNvPr>
        <xdr:cNvCxnSpPr/>
      </xdr:nvCxnSpPr>
      <xdr:spPr>
        <a:xfrm flipV="1">
          <a:off x="8750300" y="14244676"/>
          <a:ext cx="8890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148692</xdr:rowOff>
    </xdr:from>
    <xdr:to>
      <xdr:col>41</xdr:col>
      <xdr:colOff>101600</xdr:colOff>
      <xdr:row>83</xdr:row>
      <xdr:rowOff>78842</xdr:rowOff>
    </xdr:to>
    <xdr:sp macro="" textlink="">
      <xdr:nvSpPr>
        <xdr:cNvPr id="359" name="楕円 358">
          <a:extLst>
            <a:ext uri="{FF2B5EF4-FFF2-40B4-BE49-F238E27FC236}">
              <a16:creationId xmlns:a16="http://schemas.microsoft.com/office/drawing/2014/main" id="{56A96C78-D6E2-41FA-B2EB-3B1E8D5DF47B}"/>
            </a:ext>
          </a:extLst>
        </xdr:cNvPr>
        <xdr:cNvSpPr/>
      </xdr:nvSpPr>
      <xdr:spPr>
        <a:xfrm>
          <a:off x="7810500" y="1420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20726</xdr:rowOff>
    </xdr:from>
    <xdr:to>
      <xdr:col>45</xdr:col>
      <xdr:colOff>177800</xdr:colOff>
      <xdr:row>83</xdr:row>
      <xdr:rowOff>28042</xdr:rowOff>
    </xdr:to>
    <xdr:cxnSp macro="">
      <xdr:nvCxnSpPr>
        <xdr:cNvPr id="360" name="直線コネクタ 359">
          <a:extLst>
            <a:ext uri="{FF2B5EF4-FFF2-40B4-BE49-F238E27FC236}">
              <a16:creationId xmlns:a16="http://schemas.microsoft.com/office/drawing/2014/main" id="{482636E8-B81D-42BA-AA80-2A6E37ACF258}"/>
            </a:ext>
          </a:extLst>
        </xdr:cNvPr>
        <xdr:cNvCxnSpPr/>
      </xdr:nvCxnSpPr>
      <xdr:spPr>
        <a:xfrm flipV="1">
          <a:off x="7861300" y="14251076"/>
          <a:ext cx="8890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155093</xdr:rowOff>
    </xdr:from>
    <xdr:to>
      <xdr:col>36</xdr:col>
      <xdr:colOff>165100</xdr:colOff>
      <xdr:row>83</xdr:row>
      <xdr:rowOff>85243</xdr:rowOff>
    </xdr:to>
    <xdr:sp macro="" textlink="">
      <xdr:nvSpPr>
        <xdr:cNvPr id="361" name="楕円 360">
          <a:extLst>
            <a:ext uri="{FF2B5EF4-FFF2-40B4-BE49-F238E27FC236}">
              <a16:creationId xmlns:a16="http://schemas.microsoft.com/office/drawing/2014/main" id="{9B203906-D7A8-47C0-B030-A5B38A35DAC4}"/>
            </a:ext>
          </a:extLst>
        </xdr:cNvPr>
        <xdr:cNvSpPr/>
      </xdr:nvSpPr>
      <xdr:spPr>
        <a:xfrm>
          <a:off x="6921500" y="14213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28042</xdr:rowOff>
    </xdr:from>
    <xdr:to>
      <xdr:col>41</xdr:col>
      <xdr:colOff>50800</xdr:colOff>
      <xdr:row>83</xdr:row>
      <xdr:rowOff>34443</xdr:rowOff>
    </xdr:to>
    <xdr:cxnSp macro="">
      <xdr:nvCxnSpPr>
        <xdr:cNvPr id="362" name="直線コネクタ 361">
          <a:extLst>
            <a:ext uri="{FF2B5EF4-FFF2-40B4-BE49-F238E27FC236}">
              <a16:creationId xmlns:a16="http://schemas.microsoft.com/office/drawing/2014/main" id="{4A3F07A3-AAAB-4B64-8427-588CC85D3B74}"/>
            </a:ext>
          </a:extLst>
        </xdr:cNvPr>
        <xdr:cNvCxnSpPr/>
      </xdr:nvCxnSpPr>
      <xdr:spPr>
        <a:xfrm flipV="1">
          <a:off x="6972300" y="14258392"/>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71798</xdr:rowOff>
    </xdr:from>
    <xdr:ext cx="469744" cy="259045"/>
    <xdr:sp macro="" textlink="">
      <xdr:nvSpPr>
        <xdr:cNvPr id="363" name="n_1aveValue【公営住宅】&#10;一人当たり面積">
          <a:extLst>
            <a:ext uri="{FF2B5EF4-FFF2-40B4-BE49-F238E27FC236}">
              <a16:creationId xmlns:a16="http://schemas.microsoft.com/office/drawing/2014/main" id="{F1DEC333-CFF7-4DAD-8FDC-42A63BC8321B}"/>
            </a:ext>
          </a:extLst>
        </xdr:cNvPr>
        <xdr:cNvSpPr txBox="1"/>
      </xdr:nvSpPr>
      <xdr:spPr>
        <a:xfrm>
          <a:off x="9391727" y="14473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78655</xdr:rowOff>
    </xdr:from>
    <xdr:ext cx="469744" cy="259045"/>
    <xdr:sp macro="" textlink="">
      <xdr:nvSpPr>
        <xdr:cNvPr id="364" name="n_2aveValue【公営住宅】&#10;一人当たり面積">
          <a:extLst>
            <a:ext uri="{FF2B5EF4-FFF2-40B4-BE49-F238E27FC236}">
              <a16:creationId xmlns:a16="http://schemas.microsoft.com/office/drawing/2014/main" id="{36EB1713-510F-4EF9-AEBB-DC1E473D10B8}"/>
            </a:ext>
          </a:extLst>
        </xdr:cNvPr>
        <xdr:cNvSpPr txBox="1"/>
      </xdr:nvSpPr>
      <xdr:spPr>
        <a:xfrm>
          <a:off x="8515427" y="1448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80942</xdr:rowOff>
    </xdr:from>
    <xdr:ext cx="469744" cy="259045"/>
    <xdr:sp macro="" textlink="">
      <xdr:nvSpPr>
        <xdr:cNvPr id="365" name="n_3aveValue【公営住宅】&#10;一人当たり面積">
          <a:extLst>
            <a:ext uri="{FF2B5EF4-FFF2-40B4-BE49-F238E27FC236}">
              <a16:creationId xmlns:a16="http://schemas.microsoft.com/office/drawing/2014/main" id="{0C6DE885-35E0-45FB-AD14-BFB42BBDA2FF}"/>
            </a:ext>
          </a:extLst>
        </xdr:cNvPr>
        <xdr:cNvSpPr txBox="1"/>
      </xdr:nvSpPr>
      <xdr:spPr>
        <a:xfrm>
          <a:off x="7626427" y="14482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92372</xdr:rowOff>
    </xdr:from>
    <xdr:ext cx="469744" cy="259045"/>
    <xdr:sp macro="" textlink="">
      <xdr:nvSpPr>
        <xdr:cNvPr id="366" name="n_4aveValue【公営住宅】&#10;一人当たり面積">
          <a:extLst>
            <a:ext uri="{FF2B5EF4-FFF2-40B4-BE49-F238E27FC236}">
              <a16:creationId xmlns:a16="http://schemas.microsoft.com/office/drawing/2014/main" id="{581394B6-D244-43B4-9B0A-343BE68A6AB5}"/>
            </a:ext>
          </a:extLst>
        </xdr:cNvPr>
        <xdr:cNvSpPr txBox="1"/>
      </xdr:nvSpPr>
      <xdr:spPr>
        <a:xfrm>
          <a:off x="6737427" y="14494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81653</xdr:rowOff>
    </xdr:from>
    <xdr:ext cx="469744" cy="259045"/>
    <xdr:sp macro="" textlink="">
      <xdr:nvSpPr>
        <xdr:cNvPr id="367" name="n_1mainValue【公営住宅】&#10;一人当たり面積">
          <a:extLst>
            <a:ext uri="{FF2B5EF4-FFF2-40B4-BE49-F238E27FC236}">
              <a16:creationId xmlns:a16="http://schemas.microsoft.com/office/drawing/2014/main" id="{F1BF1645-E88B-4E64-9022-0362880D6CA5}"/>
            </a:ext>
          </a:extLst>
        </xdr:cNvPr>
        <xdr:cNvSpPr txBox="1"/>
      </xdr:nvSpPr>
      <xdr:spPr>
        <a:xfrm>
          <a:off x="9391727" y="1396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88053</xdr:rowOff>
    </xdr:from>
    <xdr:ext cx="469744" cy="259045"/>
    <xdr:sp macro="" textlink="">
      <xdr:nvSpPr>
        <xdr:cNvPr id="368" name="n_2mainValue【公営住宅】&#10;一人当たり面積">
          <a:extLst>
            <a:ext uri="{FF2B5EF4-FFF2-40B4-BE49-F238E27FC236}">
              <a16:creationId xmlns:a16="http://schemas.microsoft.com/office/drawing/2014/main" id="{3FE7A194-24E4-4F85-8C3A-23F76DADD61D}"/>
            </a:ext>
          </a:extLst>
        </xdr:cNvPr>
        <xdr:cNvSpPr txBox="1"/>
      </xdr:nvSpPr>
      <xdr:spPr>
        <a:xfrm>
          <a:off x="8515427" y="13975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95369</xdr:rowOff>
    </xdr:from>
    <xdr:ext cx="469744" cy="259045"/>
    <xdr:sp macro="" textlink="">
      <xdr:nvSpPr>
        <xdr:cNvPr id="369" name="n_3mainValue【公営住宅】&#10;一人当たり面積">
          <a:extLst>
            <a:ext uri="{FF2B5EF4-FFF2-40B4-BE49-F238E27FC236}">
              <a16:creationId xmlns:a16="http://schemas.microsoft.com/office/drawing/2014/main" id="{ABC122B1-FDCC-465A-9DEB-9F1AA98B393C}"/>
            </a:ext>
          </a:extLst>
        </xdr:cNvPr>
        <xdr:cNvSpPr txBox="1"/>
      </xdr:nvSpPr>
      <xdr:spPr>
        <a:xfrm>
          <a:off x="7626427" y="13982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101770</xdr:rowOff>
    </xdr:from>
    <xdr:ext cx="469744" cy="259045"/>
    <xdr:sp macro="" textlink="">
      <xdr:nvSpPr>
        <xdr:cNvPr id="370" name="n_4mainValue【公営住宅】&#10;一人当たり面積">
          <a:extLst>
            <a:ext uri="{FF2B5EF4-FFF2-40B4-BE49-F238E27FC236}">
              <a16:creationId xmlns:a16="http://schemas.microsoft.com/office/drawing/2014/main" id="{803F0D00-82A4-424C-8C40-EB40EA907682}"/>
            </a:ext>
          </a:extLst>
        </xdr:cNvPr>
        <xdr:cNvSpPr txBox="1"/>
      </xdr:nvSpPr>
      <xdr:spPr>
        <a:xfrm>
          <a:off x="6737427" y="13989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a:extLst>
            <a:ext uri="{FF2B5EF4-FFF2-40B4-BE49-F238E27FC236}">
              <a16:creationId xmlns:a16="http://schemas.microsoft.com/office/drawing/2014/main" id="{54D66F25-0829-4ACB-8182-4EA7A830FCE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a:extLst>
            <a:ext uri="{FF2B5EF4-FFF2-40B4-BE49-F238E27FC236}">
              <a16:creationId xmlns:a16="http://schemas.microsoft.com/office/drawing/2014/main" id="{993EC8DC-071E-405B-8679-7B19284ED46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a:extLst>
            <a:ext uri="{FF2B5EF4-FFF2-40B4-BE49-F238E27FC236}">
              <a16:creationId xmlns:a16="http://schemas.microsoft.com/office/drawing/2014/main" id="{2862D716-7FF5-4757-B5A1-EB5F1257FB0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a:extLst>
            <a:ext uri="{FF2B5EF4-FFF2-40B4-BE49-F238E27FC236}">
              <a16:creationId xmlns:a16="http://schemas.microsoft.com/office/drawing/2014/main" id="{2F88F2B8-D31B-4FCF-9F8D-82A52CDCABB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a:extLst>
            <a:ext uri="{FF2B5EF4-FFF2-40B4-BE49-F238E27FC236}">
              <a16:creationId xmlns:a16="http://schemas.microsoft.com/office/drawing/2014/main" id="{C96FC6B3-6105-4C08-A134-B38B22748A8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a:extLst>
            <a:ext uri="{FF2B5EF4-FFF2-40B4-BE49-F238E27FC236}">
              <a16:creationId xmlns:a16="http://schemas.microsoft.com/office/drawing/2014/main" id="{84AACD3E-C350-4325-9AD9-13C0E96AE20B}"/>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a:extLst>
            <a:ext uri="{FF2B5EF4-FFF2-40B4-BE49-F238E27FC236}">
              <a16:creationId xmlns:a16="http://schemas.microsoft.com/office/drawing/2014/main" id="{F658433B-356B-4FF3-9BB2-643EF1F796D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a:extLst>
            <a:ext uri="{FF2B5EF4-FFF2-40B4-BE49-F238E27FC236}">
              <a16:creationId xmlns:a16="http://schemas.microsoft.com/office/drawing/2014/main" id="{9293CEC2-29CC-40AE-81EC-F20E49181503}"/>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9" name="正方形/長方形 378">
          <a:extLst>
            <a:ext uri="{FF2B5EF4-FFF2-40B4-BE49-F238E27FC236}">
              <a16:creationId xmlns:a16="http://schemas.microsoft.com/office/drawing/2014/main" id="{066B456C-D9DC-49A4-9B5F-9897B0847D6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0" name="正方形/長方形 379">
          <a:extLst>
            <a:ext uri="{FF2B5EF4-FFF2-40B4-BE49-F238E27FC236}">
              <a16:creationId xmlns:a16="http://schemas.microsoft.com/office/drawing/2014/main" id="{43701CED-D1ED-4B6B-84B1-3F71A664231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1" name="正方形/長方形 380">
          <a:extLst>
            <a:ext uri="{FF2B5EF4-FFF2-40B4-BE49-F238E27FC236}">
              <a16:creationId xmlns:a16="http://schemas.microsoft.com/office/drawing/2014/main" id="{3275C74A-5B7D-4C5D-9E8C-C67BC676A479}"/>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2" name="正方形/長方形 381">
          <a:extLst>
            <a:ext uri="{FF2B5EF4-FFF2-40B4-BE49-F238E27FC236}">
              <a16:creationId xmlns:a16="http://schemas.microsoft.com/office/drawing/2014/main" id="{6CC22F34-5F39-40F4-BD96-9ECD72305D8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3" name="正方形/長方形 382">
          <a:extLst>
            <a:ext uri="{FF2B5EF4-FFF2-40B4-BE49-F238E27FC236}">
              <a16:creationId xmlns:a16="http://schemas.microsoft.com/office/drawing/2014/main" id="{1F3E33FF-DA02-421A-9F40-FE0AB060ADA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4" name="正方形/長方形 383">
          <a:extLst>
            <a:ext uri="{FF2B5EF4-FFF2-40B4-BE49-F238E27FC236}">
              <a16:creationId xmlns:a16="http://schemas.microsoft.com/office/drawing/2014/main" id="{EE438EFA-3186-4542-AD82-F6B8BF2DEAF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5" name="正方形/長方形 384">
          <a:extLst>
            <a:ext uri="{FF2B5EF4-FFF2-40B4-BE49-F238E27FC236}">
              <a16:creationId xmlns:a16="http://schemas.microsoft.com/office/drawing/2014/main" id="{EFAD7A1C-D54B-4C30-BC21-32CD42F1094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6" name="正方形/長方形 385">
          <a:extLst>
            <a:ext uri="{FF2B5EF4-FFF2-40B4-BE49-F238E27FC236}">
              <a16:creationId xmlns:a16="http://schemas.microsoft.com/office/drawing/2014/main" id="{F9D36782-5271-47E5-909D-1A0A0569EA06}"/>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7" name="正方形/長方形 386">
          <a:extLst>
            <a:ext uri="{FF2B5EF4-FFF2-40B4-BE49-F238E27FC236}">
              <a16:creationId xmlns:a16="http://schemas.microsoft.com/office/drawing/2014/main" id="{F2FD4639-CADB-489C-B5B3-BB5D86DD1208}"/>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8" name="正方形/長方形 387">
          <a:extLst>
            <a:ext uri="{FF2B5EF4-FFF2-40B4-BE49-F238E27FC236}">
              <a16:creationId xmlns:a16="http://schemas.microsoft.com/office/drawing/2014/main" id="{712C79C3-9F20-4DBB-BF28-6CF56F3AC6C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9" name="正方形/長方形 388">
          <a:extLst>
            <a:ext uri="{FF2B5EF4-FFF2-40B4-BE49-F238E27FC236}">
              <a16:creationId xmlns:a16="http://schemas.microsoft.com/office/drawing/2014/main" id="{13B955A6-055F-4AA1-B620-80FC8A90369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0" name="正方形/長方形 389">
          <a:extLst>
            <a:ext uri="{FF2B5EF4-FFF2-40B4-BE49-F238E27FC236}">
              <a16:creationId xmlns:a16="http://schemas.microsoft.com/office/drawing/2014/main" id="{CBFAAB6A-0D5A-457D-9CF0-F4994444BDC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1" name="正方形/長方形 390">
          <a:extLst>
            <a:ext uri="{FF2B5EF4-FFF2-40B4-BE49-F238E27FC236}">
              <a16:creationId xmlns:a16="http://schemas.microsoft.com/office/drawing/2014/main" id="{7AA9544D-3D29-4D51-9C52-449E34819F1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2" name="正方形/長方形 391">
          <a:extLst>
            <a:ext uri="{FF2B5EF4-FFF2-40B4-BE49-F238E27FC236}">
              <a16:creationId xmlns:a16="http://schemas.microsoft.com/office/drawing/2014/main" id="{E73E964A-E9CC-4BD7-872A-D01A23467BAA}"/>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3" name="正方形/長方形 392">
          <a:extLst>
            <a:ext uri="{FF2B5EF4-FFF2-40B4-BE49-F238E27FC236}">
              <a16:creationId xmlns:a16="http://schemas.microsoft.com/office/drawing/2014/main" id="{D8CE86D4-FD47-47F1-B252-47DF8578567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4" name="正方形/長方形 393">
          <a:extLst>
            <a:ext uri="{FF2B5EF4-FFF2-40B4-BE49-F238E27FC236}">
              <a16:creationId xmlns:a16="http://schemas.microsoft.com/office/drawing/2014/main" id="{CCB61E44-A72D-4EE3-9C4C-AF802EAEA5FF}"/>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5" name="テキスト ボックス 394">
          <a:extLst>
            <a:ext uri="{FF2B5EF4-FFF2-40B4-BE49-F238E27FC236}">
              <a16:creationId xmlns:a16="http://schemas.microsoft.com/office/drawing/2014/main" id="{4023EE0E-1743-4E12-AA5E-6322438C7D12}"/>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6" name="直線コネクタ 395">
          <a:extLst>
            <a:ext uri="{FF2B5EF4-FFF2-40B4-BE49-F238E27FC236}">
              <a16:creationId xmlns:a16="http://schemas.microsoft.com/office/drawing/2014/main" id="{E0538698-7E30-4AA5-A95E-778566D40746}"/>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7" name="テキスト ボックス 396">
          <a:extLst>
            <a:ext uri="{FF2B5EF4-FFF2-40B4-BE49-F238E27FC236}">
              <a16:creationId xmlns:a16="http://schemas.microsoft.com/office/drawing/2014/main" id="{95D1D4CE-F22C-45DE-958A-9D925AC0E776}"/>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8" name="直線コネクタ 397">
          <a:extLst>
            <a:ext uri="{FF2B5EF4-FFF2-40B4-BE49-F238E27FC236}">
              <a16:creationId xmlns:a16="http://schemas.microsoft.com/office/drawing/2014/main" id="{2BFA1A59-A0D2-4CB6-A4E6-6465B2A3A059}"/>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99" name="テキスト ボックス 398">
          <a:extLst>
            <a:ext uri="{FF2B5EF4-FFF2-40B4-BE49-F238E27FC236}">
              <a16:creationId xmlns:a16="http://schemas.microsoft.com/office/drawing/2014/main" id="{043011FD-607D-42AF-8512-C050C2DC5712}"/>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0" name="直線コネクタ 399">
          <a:extLst>
            <a:ext uri="{FF2B5EF4-FFF2-40B4-BE49-F238E27FC236}">
              <a16:creationId xmlns:a16="http://schemas.microsoft.com/office/drawing/2014/main" id="{74EA6199-8A48-4022-82AA-F56ABA37296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1" name="テキスト ボックス 400">
          <a:extLst>
            <a:ext uri="{FF2B5EF4-FFF2-40B4-BE49-F238E27FC236}">
              <a16:creationId xmlns:a16="http://schemas.microsoft.com/office/drawing/2014/main" id="{5F13B655-0A4C-4BDF-B9B2-0AA9663B6E97}"/>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2" name="直線コネクタ 401">
          <a:extLst>
            <a:ext uri="{FF2B5EF4-FFF2-40B4-BE49-F238E27FC236}">
              <a16:creationId xmlns:a16="http://schemas.microsoft.com/office/drawing/2014/main" id="{9C00C11B-5731-40AB-B0E5-2F5D4F58748D}"/>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3" name="テキスト ボックス 402">
          <a:extLst>
            <a:ext uri="{FF2B5EF4-FFF2-40B4-BE49-F238E27FC236}">
              <a16:creationId xmlns:a16="http://schemas.microsoft.com/office/drawing/2014/main" id="{6292EDF4-46A6-477A-A107-1E5CC19322A5}"/>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4" name="直線コネクタ 403">
          <a:extLst>
            <a:ext uri="{FF2B5EF4-FFF2-40B4-BE49-F238E27FC236}">
              <a16:creationId xmlns:a16="http://schemas.microsoft.com/office/drawing/2014/main" id="{3EDECB2D-669B-4380-893F-8761CB49CB9E}"/>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5" name="テキスト ボックス 404">
          <a:extLst>
            <a:ext uri="{FF2B5EF4-FFF2-40B4-BE49-F238E27FC236}">
              <a16:creationId xmlns:a16="http://schemas.microsoft.com/office/drawing/2014/main" id="{3A370253-425F-4053-9AA0-A0083A8A7946}"/>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6" name="直線コネクタ 405">
          <a:extLst>
            <a:ext uri="{FF2B5EF4-FFF2-40B4-BE49-F238E27FC236}">
              <a16:creationId xmlns:a16="http://schemas.microsoft.com/office/drawing/2014/main" id="{FDFFD0B5-D45C-40C1-BF38-3AF5F038DECA}"/>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7" name="テキスト ボックス 406">
          <a:extLst>
            <a:ext uri="{FF2B5EF4-FFF2-40B4-BE49-F238E27FC236}">
              <a16:creationId xmlns:a16="http://schemas.microsoft.com/office/drawing/2014/main" id="{7F7DEC16-4BA6-47AE-B1CE-A9DE556E7BEC}"/>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8" name="直線コネクタ 407">
          <a:extLst>
            <a:ext uri="{FF2B5EF4-FFF2-40B4-BE49-F238E27FC236}">
              <a16:creationId xmlns:a16="http://schemas.microsoft.com/office/drawing/2014/main" id="{EC882CFD-7D39-4853-982F-65DABF32969E}"/>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09" name="テキスト ボックス 408">
          <a:extLst>
            <a:ext uri="{FF2B5EF4-FFF2-40B4-BE49-F238E27FC236}">
              <a16:creationId xmlns:a16="http://schemas.microsoft.com/office/drawing/2014/main" id="{D6A4697E-2853-4DB7-A380-55DE37D6DEED}"/>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0" name="【認定こども園・幼稚園・保育所】&#10;有形固定資産減価償却率グラフ枠">
          <a:extLst>
            <a:ext uri="{FF2B5EF4-FFF2-40B4-BE49-F238E27FC236}">
              <a16:creationId xmlns:a16="http://schemas.microsoft.com/office/drawing/2014/main" id="{FEEEC640-71B1-456D-B52F-0A49F68D280B}"/>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160020</xdr:rowOff>
    </xdr:from>
    <xdr:to>
      <xdr:col>85</xdr:col>
      <xdr:colOff>126364</xdr:colOff>
      <xdr:row>42</xdr:row>
      <xdr:rowOff>38100</xdr:rowOff>
    </xdr:to>
    <xdr:cxnSp macro="">
      <xdr:nvCxnSpPr>
        <xdr:cNvPr id="411" name="直線コネクタ 410">
          <a:extLst>
            <a:ext uri="{FF2B5EF4-FFF2-40B4-BE49-F238E27FC236}">
              <a16:creationId xmlns:a16="http://schemas.microsoft.com/office/drawing/2014/main" id="{DCF454C9-3FBE-423A-9B4F-251CBC888687}"/>
            </a:ext>
          </a:extLst>
        </xdr:cNvPr>
        <xdr:cNvCxnSpPr/>
      </xdr:nvCxnSpPr>
      <xdr:spPr>
        <a:xfrm flipV="1">
          <a:off x="16318864" y="581787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2" name="【認定こども園・幼稚園・保育所】&#10;有形固定資産減価償却率最小値テキスト">
          <a:extLst>
            <a:ext uri="{FF2B5EF4-FFF2-40B4-BE49-F238E27FC236}">
              <a16:creationId xmlns:a16="http://schemas.microsoft.com/office/drawing/2014/main" id="{4DA356A4-CBA0-4549-AD31-1F4C8619C4D2}"/>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13" name="直線コネクタ 412">
          <a:extLst>
            <a:ext uri="{FF2B5EF4-FFF2-40B4-BE49-F238E27FC236}">
              <a16:creationId xmlns:a16="http://schemas.microsoft.com/office/drawing/2014/main" id="{F6AFA1BF-614E-4767-9DCB-0878A853E87D}"/>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106697</xdr:rowOff>
    </xdr:from>
    <xdr:ext cx="405111" cy="259045"/>
    <xdr:sp macro="" textlink="">
      <xdr:nvSpPr>
        <xdr:cNvPr id="414" name="【認定こども園・幼稚園・保育所】&#10;有形固定資産減価償却率最大値テキスト">
          <a:extLst>
            <a:ext uri="{FF2B5EF4-FFF2-40B4-BE49-F238E27FC236}">
              <a16:creationId xmlns:a16="http://schemas.microsoft.com/office/drawing/2014/main" id="{863A7CCC-AC79-49A6-9F10-4B77D5E776AC}"/>
            </a:ext>
          </a:extLst>
        </xdr:cNvPr>
        <xdr:cNvSpPr txBox="1"/>
      </xdr:nvSpPr>
      <xdr:spPr>
        <a:xfrm>
          <a:off x="16357600" y="559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160020</xdr:rowOff>
    </xdr:from>
    <xdr:to>
      <xdr:col>86</xdr:col>
      <xdr:colOff>25400</xdr:colOff>
      <xdr:row>33</xdr:row>
      <xdr:rowOff>160020</xdr:rowOff>
    </xdr:to>
    <xdr:cxnSp macro="">
      <xdr:nvCxnSpPr>
        <xdr:cNvPr id="415" name="直線コネクタ 414">
          <a:extLst>
            <a:ext uri="{FF2B5EF4-FFF2-40B4-BE49-F238E27FC236}">
              <a16:creationId xmlns:a16="http://schemas.microsoft.com/office/drawing/2014/main" id="{BEDD01B8-E153-40D2-99CA-F614B6C57093}"/>
            </a:ext>
          </a:extLst>
        </xdr:cNvPr>
        <xdr:cNvCxnSpPr/>
      </xdr:nvCxnSpPr>
      <xdr:spPr>
        <a:xfrm>
          <a:off x="16230600" y="581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169562</xdr:rowOff>
    </xdr:from>
    <xdr:ext cx="405111" cy="259045"/>
    <xdr:sp macro="" textlink="">
      <xdr:nvSpPr>
        <xdr:cNvPr id="416" name="【認定こども園・幼稚園・保育所】&#10;有形固定資産減価償却率平均値テキスト">
          <a:extLst>
            <a:ext uri="{FF2B5EF4-FFF2-40B4-BE49-F238E27FC236}">
              <a16:creationId xmlns:a16="http://schemas.microsoft.com/office/drawing/2014/main" id="{889B9A88-9BA7-4B76-A78A-6448104B050C}"/>
            </a:ext>
          </a:extLst>
        </xdr:cNvPr>
        <xdr:cNvSpPr txBox="1"/>
      </xdr:nvSpPr>
      <xdr:spPr>
        <a:xfrm>
          <a:off x="16357600" y="6341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19685</xdr:rowOff>
    </xdr:from>
    <xdr:to>
      <xdr:col>85</xdr:col>
      <xdr:colOff>177800</xdr:colOff>
      <xdr:row>37</xdr:row>
      <xdr:rowOff>121285</xdr:rowOff>
    </xdr:to>
    <xdr:sp macro="" textlink="">
      <xdr:nvSpPr>
        <xdr:cNvPr id="417" name="フローチャート: 判断 416">
          <a:extLst>
            <a:ext uri="{FF2B5EF4-FFF2-40B4-BE49-F238E27FC236}">
              <a16:creationId xmlns:a16="http://schemas.microsoft.com/office/drawing/2014/main" id="{E0C2EF4A-1A9F-440E-BB3C-E9E8FABFB660}"/>
            </a:ext>
          </a:extLst>
        </xdr:cNvPr>
        <xdr:cNvSpPr/>
      </xdr:nvSpPr>
      <xdr:spPr>
        <a:xfrm>
          <a:off x="162687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105410</xdr:rowOff>
    </xdr:from>
    <xdr:to>
      <xdr:col>81</xdr:col>
      <xdr:colOff>101600</xdr:colOff>
      <xdr:row>37</xdr:row>
      <xdr:rowOff>35560</xdr:rowOff>
    </xdr:to>
    <xdr:sp macro="" textlink="">
      <xdr:nvSpPr>
        <xdr:cNvPr id="418" name="フローチャート: 判断 417">
          <a:extLst>
            <a:ext uri="{FF2B5EF4-FFF2-40B4-BE49-F238E27FC236}">
              <a16:creationId xmlns:a16="http://schemas.microsoft.com/office/drawing/2014/main" id="{8DC9FAB6-97FE-4550-A0DB-94E5CE6E6B96}"/>
            </a:ext>
          </a:extLst>
        </xdr:cNvPr>
        <xdr:cNvSpPr/>
      </xdr:nvSpPr>
      <xdr:spPr>
        <a:xfrm>
          <a:off x="15430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103505</xdr:rowOff>
    </xdr:from>
    <xdr:to>
      <xdr:col>76</xdr:col>
      <xdr:colOff>165100</xdr:colOff>
      <xdr:row>37</xdr:row>
      <xdr:rowOff>33655</xdr:rowOff>
    </xdr:to>
    <xdr:sp macro="" textlink="">
      <xdr:nvSpPr>
        <xdr:cNvPr id="419" name="フローチャート: 判断 418">
          <a:extLst>
            <a:ext uri="{FF2B5EF4-FFF2-40B4-BE49-F238E27FC236}">
              <a16:creationId xmlns:a16="http://schemas.microsoft.com/office/drawing/2014/main" id="{596C66BE-D04D-4080-A6C0-C4F1C3FE75ED}"/>
            </a:ext>
          </a:extLst>
        </xdr:cNvPr>
        <xdr:cNvSpPr/>
      </xdr:nvSpPr>
      <xdr:spPr>
        <a:xfrm>
          <a:off x="14541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128270</xdr:rowOff>
    </xdr:from>
    <xdr:to>
      <xdr:col>72</xdr:col>
      <xdr:colOff>38100</xdr:colOff>
      <xdr:row>37</xdr:row>
      <xdr:rowOff>58420</xdr:rowOff>
    </xdr:to>
    <xdr:sp macro="" textlink="">
      <xdr:nvSpPr>
        <xdr:cNvPr id="420" name="フローチャート: 判断 419">
          <a:extLst>
            <a:ext uri="{FF2B5EF4-FFF2-40B4-BE49-F238E27FC236}">
              <a16:creationId xmlns:a16="http://schemas.microsoft.com/office/drawing/2014/main" id="{349FA35C-6408-442D-9FA7-CA8316C91E3F}"/>
            </a:ext>
          </a:extLst>
        </xdr:cNvPr>
        <xdr:cNvSpPr/>
      </xdr:nvSpPr>
      <xdr:spPr>
        <a:xfrm>
          <a:off x="13652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4445</xdr:rowOff>
    </xdr:from>
    <xdr:to>
      <xdr:col>67</xdr:col>
      <xdr:colOff>101600</xdr:colOff>
      <xdr:row>37</xdr:row>
      <xdr:rowOff>106045</xdr:rowOff>
    </xdr:to>
    <xdr:sp macro="" textlink="">
      <xdr:nvSpPr>
        <xdr:cNvPr id="421" name="フローチャート: 判断 420">
          <a:extLst>
            <a:ext uri="{FF2B5EF4-FFF2-40B4-BE49-F238E27FC236}">
              <a16:creationId xmlns:a16="http://schemas.microsoft.com/office/drawing/2014/main" id="{122C62A0-BC8E-4FB2-B37B-21054BC444D4}"/>
            </a:ext>
          </a:extLst>
        </xdr:cNvPr>
        <xdr:cNvSpPr/>
      </xdr:nvSpPr>
      <xdr:spPr>
        <a:xfrm>
          <a:off x="12763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2" name="テキスト ボックス 421">
          <a:extLst>
            <a:ext uri="{FF2B5EF4-FFF2-40B4-BE49-F238E27FC236}">
              <a16:creationId xmlns:a16="http://schemas.microsoft.com/office/drawing/2014/main" id="{9B819BB6-70E3-4300-A762-E21517F76042}"/>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3" name="テキスト ボックス 422">
          <a:extLst>
            <a:ext uri="{FF2B5EF4-FFF2-40B4-BE49-F238E27FC236}">
              <a16:creationId xmlns:a16="http://schemas.microsoft.com/office/drawing/2014/main" id="{BFC436DC-AD1B-442D-91B8-C282B049022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C89D3C6B-0F83-48FB-9D0D-147A59B5E97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B5424AC1-277D-46EE-B000-0A0AC276D55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7E56E441-7717-4E52-A185-5A95DB0AAE0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130175</xdr:rowOff>
    </xdr:from>
    <xdr:to>
      <xdr:col>85</xdr:col>
      <xdr:colOff>177800</xdr:colOff>
      <xdr:row>37</xdr:row>
      <xdr:rowOff>60325</xdr:rowOff>
    </xdr:to>
    <xdr:sp macro="" textlink="">
      <xdr:nvSpPr>
        <xdr:cNvPr id="427" name="楕円 426">
          <a:extLst>
            <a:ext uri="{FF2B5EF4-FFF2-40B4-BE49-F238E27FC236}">
              <a16:creationId xmlns:a16="http://schemas.microsoft.com/office/drawing/2014/main" id="{C55502B0-357D-4F37-AADB-5B4406AD2D6B}"/>
            </a:ext>
          </a:extLst>
        </xdr:cNvPr>
        <xdr:cNvSpPr/>
      </xdr:nvSpPr>
      <xdr:spPr>
        <a:xfrm>
          <a:off x="16268700" y="630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153052</xdr:rowOff>
    </xdr:from>
    <xdr:ext cx="405111" cy="259045"/>
    <xdr:sp macro="" textlink="">
      <xdr:nvSpPr>
        <xdr:cNvPr id="428" name="【認定こども園・幼稚園・保育所】&#10;有形固定資産減価償却率該当値テキスト">
          <a:extLst>
            <a:ext uri="{FF2B5EF4-FFF2-40B4-BE49-F238E27FC236}">
              <a16:creationId xmlns:a16="http://schemas.microsoft.com/office/drawing/2014/main" id="{190077B4-29A5-468E-AB49-ED7B0CDC6590}"/>
            </a:ext>
          </a:extLst>
        </xdr:cNvPr>
        <xdr:cNvSpPr txBox="1"/>
      </xdr:nvSpPr>
      <xdr:spPr>
        <a:xfrm>
          <a:off x="16357600"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73025</xdr:rowOff>
    </xdr:from>
    <xdr:to>
      <xdr:col>81</xdr:col>
      <xdr:colOff>101600</xdr:colOff>
      <xdr:row>37</xdr:row>
      <xdr:rowOff>3175</xdr:rowOff>
    </xdr:to>
    <xdr:sp macro="" textlink="">
      <xdr:nvSpPr>
        <xdr:cNvPr id="429" name="楕円 428">
          <a:extLst>
            <a:ext uri="{FF2B5EF4-FFF2-40B4-BE49-F238E27FC236}">
              <a16:creationId xmlns:a16="http://schemas.microsoft.com/office/drawing/2014/main" id="{9E6A63FA-FFD8-495A-B274-2B07460623B6}"/>
            </a:ext>
          </a:extLst>
        </xdr:cNvPr>
        <xdr:cNvSpPr/>
      </xdr:nvSpPr>
      <xdr:spPr>
        <a:xfrm>
          <a:off x="15430500" y="624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123825</xdr:rowOff>
    </xdr:from>
    <xdr:to>
      <xdr:col>85</xdr:col>
      <xdr:colOff>127000</xdr:colOff>
      <xdr:row>37</xdr:row>
      <xdr:rowOff>9525</xdr:rowOff>
    </xdr:to>
    <xdr:cxnSp macro="">
      <xdr:nvCxnSpPr>
        <xdr:cNvPr id="430" name="直線コネクタ 429">
          <a:extLst>
            <a:ext uri="{FF2B5EF4-FFF2-40B4-BE49-F238E27FC236}">
              <a16:creationId xmlns:a16="http://schemas.microsoft.com/office/drawing/2014/main" id="{7D64608C-91FE-4BBB-805E-10D86FE7EF1B}"/>
            </a:ext>
          </a:extLst>
        </xdr:cNvPr>
        <xdr:cNvCxnSpPr/>
      </xdr:nvCxnSpPr>
      <xdr:spPr>
        <a:xfrm>
          <a:off x="15481300" y="629602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25400</xdr:rowOff>
    </xdr:from>
    <xdr:to>
      <xdr:col>76</xdr:col>
      <xdr:colOff>165100</xdr:colOff>
      <xdr:row>36</xdr:row>
      <xdr:rowOff>127000</xdr:rowOff>
    </xdr:to>
    <xdr:sp macro="" textlink="">
      <xdr:nvSpPr>
        <xdr:cNvPr id="431" name="楕円 430">
          <a:extLst>
            <a:ext uri="{FF2B5EF4-FFF2-40B4-BE49-F238E27FC236}">
              <a16:creationId xmlns:a16="http://schemas.microsoft.com/office/drawing/2014/main" id="{3E1348BC-B79E-44F3-99BE-DC0D24B0D5D8}"/>
            </a:ext>
          </a:extLst>
        </xdr:cNvPr>
        <xdr:cNvSpPr/>
      </xdr:nvSpPr>
      <xdr:spPr>
        <a:xfrm>
          <a:off x="14541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76200</xdr:rowOff>
    </xdr:from>
    <xdr:to>
      <xdr:col>81</xdr:col>
      <xdr:colOff>50800</xdr:colOff>
      <xdr:row>36</xdr:row>
      <xdr:rowOff>123825</xdr:rowOff>
    </xdr:to>
    <xdr:cxnSp macro="">
      <xdr:nvCxnSpPr>
        <xdr:cNvPr id="432" name="直線コネクタ 431">
          <a:extLst>
            <a:ext uri="{FF2B5EF4-FFF2-40B4-BE49-F238E27FC236}">
              <a16:creationId xmlns:a16="http://schemas.microsoft.com/office/drawing/2014/main" id="{07075BB4-4579-4D30-9363-FFC8BCE96F24}"/>
            </a:ext>
          </a:extLst>
        </xdr:cNvPr>
        <xdr:cNvCxnSpPr/>
      </xdr:nvCxnSpPr>
      <xdr:spPr>
        <a:xfrm>
          <a:off x="14592300" y="624840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76835</xdr:rowOff>
    </xdr:from>
    <xdr:to>
      <xdr:col>72</xdr:col>
      <xdr:colOff>38100</xdr:colOff>
      <xdr:row>37</xdr:row>
      <xdr:rowOff>6985</xdr:rowOff>
    </xdr:to>
    <xdr:sp macro="" textlink="">
      <xdr:nvSpPr>
        <xdr:cNvPr id="433" name="楕円 432">
          <a:extLst>
            <a:ext uri="{FF2B5EF4-FFF2-40B4-BE49-F238E27FC236}">
              <a16:creationId xmlns:a16="http://schemas.microsoft.com/office/drawing/2014/main" id="{ACF059F8-6E04-403B-9BD4-A9601CEC54E7}"/>
            </a:ext>
          </a:extLst>
        </xdr:cNvPr>
        <xdr:cNvSpPr/>
      </xdr:nvSpPr>
      <xdr:spPr>
        <a:xfrm>
          <a:off x="13652500" y="624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76200</xdr:rowOff>
    </xdr:from>
    <xdr:to>
      <xdr:col>76</xdr:col>
      <xdr:colOff>114300</xdr:colOff>
      <xdr:row>36</xdr:row>
      <xdr:rowOff>127635</xdr:rowOff>
    </xdr:to>
    <xdr:cxnSp macro="">
      <xdr:nvCxnSpPr>
        <xdr:cNvPr id="434" name="直線コネクタ 433">
          <a:extLst>
            <a:ext uri="{FF2B5EF4-FFF2-40B4-BE49-F238E27FC236}">
              <a16:creationId xmlns:a16="http://schemas.microsoft.com/office/drawing/2014/main" id="{F69BA5D6-D27A-47AD-93AF-C5E71D71C5D2}"/>
            </a:ext>
          </a:extLst>
        </xdr:cNvPr>
        <xdr:cNvCxnSpPr/>
      </xdr:nvCxnSpPr>
      <xdr:spPr>
        <a:xfrm flipV="1">
          <a:off x="13703300" y="624840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21590</xdr:rowOff>
    </xdr:from>
    <xdr:to>
      <xdr:col>67</xdr:col>
      <xdr:colOff>101600</xdr:colOff>
      <xdr:row>36</xdr:row>
      <xdr:rowOff>123190</xdr:rowOff>
    </xdr:to>
    <xdr:sp macro="" textlink="">
      <xdr:nvSpPr>
        <xdr:cNvPr id="435" name="楕円 434">
          <a:extLst>
            <a:ext uri="{FF2B5EF4-FFF2-40B4-BE49-F238E27FC236}">
              <a16:creationId xmlns:a16="http://schemas.microsoft.com/office/drawing/2014/main" id="{6F7098B4-154F-4BC9-B611-B338AD3D2C35}"/>
            </a:ext>
          </a:extLst>
        </xdr:cNvPr>
        <xdr:cNvSpPr/>
      </xdr:nvSpPr>
      <xdr:spPr>
        <a:xfrm>
          <a:off x="12763500" y="619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72390</xdr:rowOff>
    </xdr:from>
    <xdr:to>
      <xdr:col>71</xdr:col>
      <xdr:colOff>177800</xdr:colOff>
      <xdr:row>36</xdr:row>
      <xdr:rowOff>127635</xdr:rowOff>
    </xdr:to>
    <xdr:cxnSp macro="">
      <xdr:nvCxnSpPr>
        <xdr:cNvPr id="436" name="直線コネクタ 435">
          <a:extLst>
            <a:ext uri="{FF2B5EF4-FFF2-40B4-BE49-F238E27FC236}">
              <a16:creationId xmlns:a16="http://schemas.microsoft.com/office/drawing/2014/main" id="{C3DA25A7-EB6A-4D99-8D73-A40F798C3EE7}"/>
            </a:ext>
          </a:extLst>
        </xdr:cNvPr>
        <xdr:cNvCxnSpPr/>
      </xdr:nvCxnSpPr>
      <xdr:spPr>
        <a:xfrm>
          <a:off x="12814300" y="624459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26687</xdr:rowOff>
    </xdr:from>
    <xdr:ext cx="405111" cy="259045"/>
    <xdr:sp macro="" textlink="">
      <xdr:nvSpPr>
        <xdr:cNvPr id="437" name="n_1aveValue【認定こども園・幼稚園・保育所】&#10;有形固定資産減価償却率">
          <a:extLst>
            <a:ext uri="{FF2B5EF4-FFF2-40B4-BE49-F238E27FC236}">
              <a16:creationId xmlns:a16="http://schemas.microsoft.com/office/drawing/2014/main" id="{368F3851-D853-41D9-825D-524CD79793A0}"/>
            </a:ext>
          </a:extLst>
        </xdr:cNvPr>
        <xdr:cNvSpPr txBox="1"/>
      </xdr:nvSpPr>
      <xdr:spPr>
        <a:xfrm>
          <a:off x="15266044" y="637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24782</xdr:rowOff>
    </xdr:from>
    <xdr:ext cx="405111" cy="259045"/>
    <xdr:sp macro="" textlink="">
      <xdr:nvSpPr>
        <xdr:cNvPr id="438" name="n_2aveValue【認定こども園・幼稚園・保育所】&#10;有形固定資産減価償却率">
          <a:extLst>
            <a:ext uri="{FF2B5EF4-FFF2-40B4-BE49-F238E27FC236}">
              <a16:creationId xmlns:a16="http://schemas.microsoft.com/office/drawing/2014/main" id="{DDC4F180-422B-4C8B-87FA-66E17FF03867}"/>
            </a:ext>
          </a:extLst>
        </xdr:cNvPr>
        <xdr:cNvSpPr txBox="1"/>
      </xdr:nvSpPr>
      <xdr:spPr>
        <a:xfrm>
          <a:off x="14389744" y="6368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49547</xdr:rowOff>
    </xdr:from>
    <xdr:ext cx="405111" cy="259045"/>
    <xdr:sp macro="" textlink="">
      <xdr:nvSpPr>
        <xdr:cNvPr id="439" name="n_3aveValue【認定こども園・幼稚園・保育所】&#10;有形固定資産減価償却率">
          <a:extLst>
            <a:ext uri="{FF2B5EF4-FFF2-40B4-BE49-F238E27FC236}">
              <a16:creationId xmlns:a16="http://schemas.microsoft.com/office/drawing/2014/main" id="{C033955D-0D9A-4C22-94E7-CCFAC1D984DF}"/>
            </a:ext>
          </a:extLst>
        </xdr:cNvPr>
        <xdr:cNvSpPr txBox="1"/>
      </xdr:nvSpPr>
      <xdr:spPr>
        <a:xfrm>
          <a:off x="135007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97172</xdr:rowOff>
    </xdr:from>
    <xdr:ext cx="405111" cy="259045"/>
    <xdr:sp macro="" textlink="">
      <xdr:nvSpPr>
        <xdr:cNvPr id="440" name="n_4aveValue【認定こども園・幼稚園・保育所】&#10;有形固定資産減価償却率">
          <a:extLst>
            <a:ext uri="{FF2B5EF4-FFF2-40B4-BE49-F238E27FC236}">
              <a16:creationId xmlns:a16="http://schemas.microsoft.com/office/drawing/2014/main" id="{21C28EC7-695E-4620-AFE9-7FF3189FA32C}"/>
            </a:ext>
          </a:extLst>
        </xdr:cNvPr>
        <xdr:cNvSpPr txBox="1"/>
      </xdr:nvSpPr>
      <xdr:spPr>
        <a:xfrm>
          <a:off x="12611744" y="644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19702</xdr:rowOff>
    </xdr:from>
    <xdr:ext cx="405111" cy="259045"/>
    <xdr:sp macro="" textlink="">
      <xdr:nvSpPr>
        <xdr:cNvPr id="441" name="n_1mainValue【認定こども園・幼稚園・保育所】&#10;有形固定資産減価償却率">
          <a:extLst>
            <a:ext uri="{FF2B5EF4-FFF2-40B4-BE49-F238E27FC236}">
              <a16:creationId xmlns:a16="http://schemas.microsoft.com/office/drawing/2014/main" id="{545BB048-FF94-437E-9FED-085CB08D4870}"/>
            </a:ext>
          </a:extLst>
        </xdr:cNvPr>
        <xdr:cNvSpPr txBox="1"/>
      </xdr:nvSpPr>
      <xdr:spPr>
        <a:xfrm>
          <a:off x="15266044" y="602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143527</xdr:rowOff>
    </xdr:from>
    <xdr:ext cx="405111" cy="259045"/>
    <xdr:sp macro="" textlink="">
      <xdr:nvSpPr>
        <xdr:cNvPr id="442" name="n_2mainValue【認定こども園・幼稚園・保育所】&#10;有形固定資産減価償却率">
          <a:extLst>
            <a:ext uri="{FF2B5EF4-FFF2-40B4-BE49-F238E27FC236}">
              <a16:creationId xmlns:a16="http://schemas.microsoft.com/office/drawing/2014/main" id="{6261816D-C291-4F63-B83E-D90453B4DAB6}"/>
            </a:ext>
          </a:extLst>
        </xdr:cNvPr>
        <xdr:cNvSpPr txBox="1"/>
      </xdr:nvSpPr>
      <xdr:spPr>
        <a:xfrm>
          <a:off x="14389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23512</xdr:rowOff>
    </xdr:from>
    <xdr:ext cx="405111" cy="259045"/>
    <xdr:sp macro="" textlink="">
      <xdr:nvSpPr>
        <xdr:cNvPr id="443" name="n_3mainValue【認定こども園・幼稚園・保育所】&#10;有形固定資産減価償却率">
          <a:extLst>
            <a:ext uri="{FF2B5EF4-FFF2-40B4-BE49-F238E27FC236}">
              <a16:creationId xmlns:a16="http://schemas.microsoft.com/office/drawing/2014/main" id="{A742D4DF-B9FC-425E-93CD-AAAC33FB83A6}"/>
            </a:ext>
          </a:extLst>
        </xdr:cNvPr>
        <xdr:cNvSpPr txBox="1"/>
      </xdr:nvSpPr>
      <xdr:spPr>
        <a:xfrm>
          <a:off x="13500744" y="602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139717</xdr:rowOff>
    </xdr:from>
    <xdr:ext cx="405111" cy="259045"/>
    <xdr:sp macro="" textlink="">
      <xdr:nvSpPr>
        <xdr:cNvPr id="444" name="n_4mainValue【認定こども園・幼稚園・保育所】&#10;有形固定資産減価償却率">
          <a:extLst>
            <a:ext uri="{FF2B5EF4-FFF2-40B4-BE49-F238E27FC236}">
              <a16:creationId xmlns:a16="http://schemas.microsoft.com/office/drawing/2014/main" id="{6BCE710E-B850-4A36-BED6-D66EFD2A4ADF}"/>
            </a:ext>
          </a:extLst>
        </xdr:cNvPr>
        <xdr:cNvSpPr txBox="1"/>
      </xdr:nvSpPr>
      <xdr:spPr>
        <a:xfrm>
          <a:off x="12611744" y="596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5" name="正方形/長方形 444">
          <a:extLst>
            <a:ext uri="{FF2B5EF4-FFF2-40B4-BE49-F238E27FC236}">
              <a16:creationId xmlns:a16="http://schemas.microsoft.com/office/drawing/2014/main" id="{2A07DFA1-C655-4A27-9A89-733CF470AB6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6" name="正方形/長方形 445">
          <a:extLst>
            <a:ext uri="{FF2B5EF4-FFF2-40B4-BE49-F238E27FC236}">
              <a16:creationId xmlns:a16="http://schemas.microsoft.com/office/drawing/2014/main" id="{CB5E7150-C5CF-49D2-86D8-A5FD03D93C9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7" name="正方形/長方形 446">
          <a:extLst>
            <a:ext uri="{FF2B5EF4-FFF2-40B4-BE49-F238E27FC236}">
              <a16:creationId xmlns:a16="http://schemas.microsoft.com/office/drawing/2014/main" id="{907BDB41-0FC3-4F8D-B085-2FA35DDE0F7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8" name="正方形/長方形 447">
          <a:extLst>
            <a:ext uri="{FF2B5EF4-FFF2-40B4-BE49-F238E27FC236}">
              <a16:creationId xmlns:a16="http://schemas.microsoft.com/office/drawing/2014/main" id="{FFD7D4B3-529D-424B-817D-80D5AAC0E79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9" name="正方形/長方形 448">
          <a:extLst>
            <a:ext uri="{FF2B5EF4-FFF2-40B4-BE49-F238E27FC236}">
              <a16:creationId xmlns:a16="http://schemas.microsoft.com/office/drawing/2014/main" id="{696B9DEB-C3A0-4403-A8A8-5A7DC8A1244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0" name="正方形/長方形 449">
          <a:extLst>
            <a:ext uri="{FF2B5EF4-FFF2-40B4-BE49-F238E27FC236}">
              <a16:creationId xmlns:a16="http://schemas.microsoft.com/office/drawing/2014/main" id="{E768CDBB-9E8B-4DB9-8988-280335C13C99}"/>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1" name="正方形/長方形 450">
          <a:extLst>
            <a:ext uri="{FF2B5EF4-FFF2-40B4-BE49-F238E27FC236}">
              <a16:creationId xmlns:a16="http://schemas.microsoft.com/office/drawing/2014/main" id="{B605F86A-218A-4C48-A0C0-51EC6E80C06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2" name="正方形/長方形 451">
          <a:extLst>
            <a:ext uri="{FF2B5EF4-FFF2-40B4-BE49-F238E27FC236}">
              <a16:creationId xmlns:a16="http://schemas.microsoft.com/office/drawing/2014/main" id="{37389818-A8C6-422B-9AB8-D25DBAA65D2C}"/>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3" name="テキスト ボックス 452">
          <a:extLst>
            <a:ext uri="{FF2B5EF4-FFF2-40B4-BE49-F238E27FC236}">
              <a16:creationId xmlns:a16="http://schemas.microsoft.com/office/drawing/2014/main" id="{ADDC6374-B317-4B91-B75A-44F4254EBEDF}"/>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4" name="直線コネクタ 453">
          <a:extLst>
            <a:ext uri="{FF2B5EF4-FFF2-40B4-BE49-F238E27FC236}">
              <a16:creationId xmlns:a16="http://schemas.microsoft.com/office/drawing/2014/main" id="{46ECCFA5-C398-45DC-9D2C-C921169D03F4}"/>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5" name="直線コネクタ 454">
          <a:extLst>
            <a:ext uri="{FF2B5EF4-FFF2-40B4-BE49-F238E27FC236}">
              <a16:creationId xmlns:a16="http://schemas.microsoft.com/office/drawing/2014/main" id="{2ABCD6E5-1B27-426C-AD3E-4CC918DDD9C9}"/>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56" name="テキスト ボックス 455">
          <a:extLst>
            <a:ext uri="{FF2B5EF4-FFF2-40B4-BE49-F238E27FC236}">
              <a16:creationId xmlns:a16="http://schemas.microsoft.com/office/drawing/2014/main" id="{9FF9DA04-5705-40C6-8588-DAA55403B362}"/>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57" name="直線コネクタ 456">
          <a:extLst>
            <a:ext uri="{FF2B5EF4-FFF2-40B4-BE49-F238E27FC236}">
              <a16:creationId xmlns:a16="http://schemas.microsoft.com/office/drawing/2014/main" id="{339E6F88-31AB-4220-870E-CD5FFEFBDC4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58" name="テキスト ボックス 457">
          <a:extLst>
            <a:ext uri="{FF2B5EF4-FFF2-40B4-BE49-F238E27FC236}">
              <a16:creationId xmlns:a16="http://schemas.microsoft.com/office/drawing/2014/main" id="{D04FDA79-E480-41E6-973E-26A5CAA79AF4}"/>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59" name="直線コネクタ 458">
          <a:extLst>
            <a:ext uri="{FF2B5EF4-FFF2-40B4-BE49-F238E27FC236}">
              <a16:creationId xmlns:a16="http://schemas.microsoft.com/office/drawing/2014/main" id="{B33E5BB5-A7D6-4D10-B3C2-FE10D1AD2FD2}"/>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0" name="テキスト ボックス 459">
          <a:extLst>
            <a:ext uri="{FF2B5EF4-FFF2-40B4-BE49-F238E27FC236}">
              <a16:creationId xmlns:a16="http://schemas.microsoft.com/office/drawing/2014/main" id="{E82348DF-B98D-4E07-AE41-BFEC6329BBCB}"/>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1" name="直線コネクタ 460">
          <a:extLst>
            <a:ext uri="{FF2B5EF4-FFF2-40B4-BE49-F238E27FC236}">
              <a16:creationId xmlns:a16="http://schemas.microsoft.com/office/drawing/2014/main" id="{D81792A4-3304-439B-A77E-66724F1A7339}"/>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2" name="テキスト ボックス 461">
          <a:extLst>
            <a:ext uri="{FF2B5EF4-FFF2-40B4-BE49-F238E27FC236}">
              <a16:creationId xmlns:a16="http://schemas.microsoft.com/office/drawing/2014/main" id="{AF58AC30-2FB5-42E6-83A7-B80F6F24C027}"/>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3" name="直線コネクタ 462">
          <a:extLst>
            <a:ext uri="{FF2B5EF4-FFF2-40B4-BE49-F238E27FC236}">
              <a16:creationId xmlns:a16="http://schemas.microsoft.com/office/drawing/2014/main" id="{A6C7389D-B241-461E-A5C6-ADB1AB82068F}"/>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4" name="テキスト ボックス 463">
          <a:extLst>
            <a:ext uri="{FF2B5EF4-FFF2-40B4-BE49-F238E27FC236}">
              <a16:creationId xmlns:a16="http://schemas.microsoft.com/office/drawing/2014/main" id="{8563E2EB-4E33-4FF8-9679-344141E3FD08}"/>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5" name="直線コネクタ 464">
          <a:extLst>
            <a:ext uri="{FF2B5EF4-FFF2-40B4-BE49-F238E27FC236}">
              <a16:creationId xmlns:a16="http://schemas.microsoft.com/office/drawing/2014/main" id="{C516A3A5-8BBE-4121-B2D0-4ED62FAF6D5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6" name="テキスト ボックス 465">
          <a:extLst>
            <a:ext uri="{FF2B5EF4-FFF2-40B4-BE49-F238E27FC236}">
              <a16:creationId xmlns:a16="http://schemas.microsoft.com/office/drawing/2014/main" id="{1D365408-2087-407E-BD2E-B850CA4405EE}"/>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7" name="【認定こども園・幼稚園・保育所】&#10;一人当たり面積グラフ枠">
          <a:extLst>
            <a:ext uri="{FF2B5EF4-FFF2-40B4-BE49-F238E27FC236}">
              <a16:creationId xmlns:a16="http://schemas.microsoft.com/office/drawing/2014/main" id="{486D782D-B2BA-4478-80AB-42BB729F48A3}"/>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68580</xdr:rowOff>
    </xdr:from>
    <xdr:to>
      <xdr:col>116</xdr:col>
      <xdr:colOff>62864</xdr:colOff>
      <xdr:row>41</xdr:row>
      <xdr:rowOff>106680</xdr:rowOff>
    </xdr:to>
    <xdr:cxnSp macro="">
      <xdr:nvCxnSpPr>
        <xdr:cNvPr id="468" name="直線コネクタ 467">
          <a:extLst>
            <a:ext uri="{FF2B5EF4-FFF2-40B4-BE49-F238E27FC236}">
              <a16:creationId xmlns:a16="http://schemas.microsoft.com/office/drawing/2014/main" id="{611821E7-6166-4DB2-9A7F-F77DC0703BE0}"/>
            </a:ext>
          </a:extLst>
        </xdr:cNvPr>
        <xdr:cNvCxnSpPr/>
      </xdr:nvCxnSpPr>
      <xdr:spPr>
        <a:xfrm flipV="1">
          <a:off x="22160864" y="572643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110507</xdr:rowOff>
    </xdr:from>
    <xdr:ext cx="469744" cy="259045"/>
    <xdr:sp macro="" textlink="">
      <xdr:nvSpPr>
        <xdr:cNvPr id="469" name="【認定こども園・幼稚園・保育所】&#10;一人当たり面積最小値テキスト">
          <a:extLst>
            <a:ext uri="{FF2B5EF4-FFF2-40B4-BE49-F238E27FC236}">
              <a16:creationId xmlns:a16="http://schemas.microsoft.com/office/drawing/2014/main" id="{0E5EF621-11B2-45FE-B798-E96A178FE421}"/>
            </a:ext>
          </a:extLst>
        </xdr:cNvPr>
        <xdr:cNvSpPr txBox="1"/>
      </xdr:nvSpPr>
      <xdr:spPr>
        <a:xfrm>
          <a:off x="22199600" y="713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106680</xdr:rowOff>
    </xdr:from>
    <xdr:to>
      <xdr:col>116</xdr:col>
      <xdr:colOff>152400</xdr:colOff>
      <xdr:row>41</xdr:row>
      <xdr:rowOff>106680</xdr:rowOff>
    </xdr:to>
    <xdr:cxnSp macro="">
      <xdr:nvCxnSpPr>
        <xdr:cNvPr id="470" name="直線コネクタ 469">
          <a:extLst>
            <a:ext uri="{FF2B5EF4-FFF2-40B4-BE49-F238E27FC236}">
              <a16:creationId xmlns:a16="http://schemas.microsoft.com/office/drawing/2014/main" id="{CF24A545-70A6-4DDD-806A-CD9426E64984}"/>
            </a:ext>
          </a:extLst>
        </xdr:cNvPr>
        <xdr:cNvCxnSpPr/>
      </xdr:nvCxnSpPr>
      <xdr:spPr>
        <a:xfrm>
          <a:off x="22072600" y="713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15257</xdr:rowOff>
    </xdr:from>
    <xdr:ext cx="469744" cy="259045"/>
    <xdr:sp macro="" textlink="">
      <xdr:nvSpPr>
        <xdr:cNvPr id="471" name="【認定こども園・幼稚園・保育所】&#10;一人当たり面積最大値テキスト">
          <a:extLst>
            <a:ext uri="{FF2B5EF4-FFF2-40B4-BE49-F238E27FC236}">
              <a16:creationId xmlns:a16="http://schemas.microsoft.com/office/drawing/2014/main" id="{772EA1AA-7F13-49B3-99E1-0860618942D4}"/>
            </a:ext>
          </a:extLst>
        </xdr:cNvPr>
        <xdr:cNvSpPr txBox="1"/>
      </xdr:nvSpPr>
      <xdr:spPr>
        <a:xfrm>
          <a:off x="22199600" y="550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68580</xdr:rowOff>
    </xdr:from>
    <xdr:to>
      <xdr:col>116</xdr:col>
      <xdr:colOff>152400</xdr:colOff>
      <xdr:row>33</xdr:row>
      <xdr:rowOff>68580</xdr:rowOff>
    </xdr:to>
    <xdr:cxnSp macro="">
      <xdr:nvCxnSpPr>
        <xdr:cNvPr id="472" name="直線コネクタ 471">
          <a:extLst>
            <a:ext uri="{FF2B5EF4-FFF2-40B4-BE49-F238E27FC236}">
              <a16:creationId xmlns:a16="http://schemas.microsoft.com/office/drawing/2014/main" id="{0EDA74A5-612E-4D5C-A68B-0D1B3B4DDFFA}"/>
            </a:ext>
          </a:extLst>
        </xdr:cNvPr>
        <xdr:cNvCxnSpPr/>
      </xdr:nvCxnSpPr>
      <xdr:spPr>
        <a:xfrm>
          <a:off x="22072600" y="572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156227</xdr:rowOff>
    </xdr:from>
    <xdr:ext cx="469744" cy="259045"/>
    <xdr:sp macro="" textlink="">
      <xdr:nvSpPr>
        <xdr:cNvPr id="473" name="【認定こども園・幼稚園・保育所】&#10;一人当たり面積平均値テキスト">
          <a:extLst>
            <a:ext uri="{FF2B5EF4-FFF2-40B4-BE49-F238E27FC236}">
              <a16:creationId xmlns:a16="http://schemas.microsoft.com/office/drawing/2014/main" id="{F27BE759-4E32-4926-A44C-8B54C61DF5C3}"/>
            </a:ext>
          </a:extLst>
        </xdr:cNvPr>
        <xdr:cNvSpPr txBox="1"/>
      </xdr:nvSpPr>
      <xdr:spPr>
        <a:xfrm>
          <a:off x="22199600" y="6499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6350</xdr:rowOff>
    </xdr:from>
    <xdr:to>
      <xdr:col>116</xdr:col>
      <xdr:colOff>114300</xdr:colOff>
      <xdr:row>38</xdr:row>
      <xdr:rowOff>107950</xdr:rowOff>
    </xdr:to>
    <xdr:sp macro="" textlink="">
      <xdr:nvSpPr>
        <xdr:cNvPr id="474" name="フローチャート: 判断 473">
          <a:extLst>
            <a:ext uri="{FF2B5EF4-FFF2-40B4-BE49-F238E27FC236}">
              <a16:creationId xmlns:a16="http://schemas.microsoft.com/office/drawing/2014/main" id="{4C900BFC-EE1A-4B99-A5A0-1FD989C1F11B}"/>
            </a:ext>
          </a:extLst>
        </xdr:cNvPr>
        <xdr:cNvSpPr/>
      </xdr:nvSpPr>
      <xdr:spPr>
        <a:xfrm>
          <a:off x="221107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113030</xdr:rowOff>
    </xdr:from>
    <xdr:to>
      <xdr:col>112</xdr:col>
      <xdr:colOff>38100</xdr:colOff>
      <xdr:row>38</xdr:row>
      <xdr:rowOff>43180</xdr:rowOff>
    </xdr:to>
    <xdr:sp macro="" textlink="">
      <xdr:nvSpPr>
        <xdr:cNvPr id="475" name="フローチャート: 判断 474">
          <a:extLst>
            <a:ext uri="{FF2B5EF4-FFF2-40B4-BE49-F238E27FC236}">
              <a16:creationId xmlns:a16="http://schemas.microsoft.com/office/drawing/2014/main" id="{0EE1F74F-817C-4925-AF09-37B875E3F99D}"/>
            </a:ext>
          </a:extLst>
        </xdr:cNvPr>
        <xdr:cNvSpPr/>
      </xdr:nvSpPr>
      <xdr:spPr>
        <a:xfrm>
          <a:off x="21272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151130</xdr:rowOff>
    </xdr:from>
    <xdr:to>
      <xdr:col>107</xdr:col>
      <xdr:colOff>101600</xdr:colOff>
      <xdr:row>38</xdr:row>
      <xdr:rowOff>81280</xdr:rowOff>
    </xdr:to>
    <xdr:sp macro="" textlink="">
      <xdr:nvSpPr>
        <xdr:cNvPr id="476" name="フローチャート: 判断 475">
          <a:extLst>
            <a:ext uri="{FF2B5EF4-FFF2-40B4-BE49-F238E27FC236}">
              <a16:creationId xmlns:a16="http://schemas.microsoft.com/office/drawing/2014/main" id="{F2E1C245-1928-4105-9D59-A3778B45A875}"/>
            </a:ext>
          </a:extLst>
        </xdr:cNvPr>
        <xdr:cNvSpPr/>
      </xdr:nvSpPr>
      <xdr:spPr>
        <a:xfrm>
          <a:off x="20383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147320</xdr:rowOff>
    </xdr:from>
    <xdr:to>
      <xdr:col>102</xdr:col>
      <xdr:colOff>165100</xdr:colOff>
      <xdr:row>38</xdr:row>
      <xdr:rowOff>77470</xdr:rowOff>
    </xdr:to>
    <xdr:sp macro="" textlink="">
      <xdr:nvSpPr>
        <xdr:cNvPr id="477" name="フローチャート: 判断 476">
          <a:extLst>
            <a:ext uri="{FF2B5EF4-FFF2-40B4-BE49-F238E27FC236}">
              <a16:creationId xmlns:a16="http://schemas.microsoft.com/office/drawing/2014/main" id="{304CB4CD-BF71-4C64-9220-8F974A54BBC5}"/>
            </a:ext>
          </a:extLst>
        </xdr:cNvPr>
        <xdr:cNvSpPr/>
      </xdr:nvSpPr>
      <xdr:spPr>
        <a:xfrm>
          <a:off x="19494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166370</xdr:rowOff>
    </xdr:from>
    <xdr:to>
      <xdr:col>98</xdr:col>
      <xdr:colOff>38100</xdr:colOff>
      <xdr:row>38</xdr:row>
      <xdr:rowOff>96520</xdr:rowOff>
    </xdr:to>
    <xdr:sp macro="" textlink="">
      <xdr:nvSpPr>
        <xdr:cNvPr id="478" name="フローチャート: 判断 477">
          <a:extLst>
            <a:ext uri="{FF2B5EF4-FFF2-40B4-BE49-F238E27FC236}">
              <a16:creationId xmlns:a16="http://schemas.microsoft.com/office/drawing/2014/main" id="{5418A5C8-C03B-4509-9BB9-C9DE3AACAD14}"/>
            </a:ext>
          </a:extLst>
        </xdr:cNvPr>
        <xdr:cNvSpPr/>
      </xdr:nvSpPr>
      <xdr:spPr>
        <a:xfrm>
          <a:off x="18605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9" name="テキスト ボックス 478">
          <a:extLst>
            <a:ext uri="{FF2B5EF4-FFF2-40B4-BE49-F238E27FC236}">
              <a16:creationId xmlns:a16="http://schemas.microsoft.com/office/drawing/2014/main" id="{9F63B926-2378-4913-93BD-A594687D34EE}"/>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B4622D25-0203-4363-B089-E66D87E92B3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0AA53113-6A66-44D2-B2E3-04AC869D77EA}"/>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5E7DFCA9-57B3-46E2-AB23-70C577B83B52}"/>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D2CBA2E3-69F7-406D-8700-A7754FA9823F}"/>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21590</xdr:rowOff>
    </xdr:from>
    <xdr:to>
      <xdr:col>116</xdr:col>
      <xdr:colOff>114300</xdr:colOff>
      <xdr:row>37</xdr:row>
      <xdr:rowOff>123190</xdr:rowOff>
    </xdr:to>
    <xdr:sp macro="" textlink="">
      <xdr:nvSpPr>
        <xdr:cNvPr id="484" name="楕円 483">
          <a:extLst>
            <a:ext uri="{FF2B5EF4-FFF2-40B4-BE49-F238E27FC236}">
              <a16:creationId xmlns:a16="http://schemas.microsoft.com/office/drawing/2014/main" id="{9A2EC864-5025-4ADF-9F9C-6EDA999F9182}"/>
            </a:ext>
          </a:extLst>
        </xdr:cNvPr>
        <xdr:cNvSpPr/>
      </xdr:nvSpPr>
      <xdr:spPr>
        <a:xfrm>
          <a:off x="22110700" y="636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44467</xdr:rowOff>
    </xdr:from>
    <xdr:ext cx="469744" cy="259045"/>
    <xdr:sp macro="" textlink="">
      <xdr:nvSpPr>
        <xdr:cNvPr id="485" name="【認定こども園・幼稚園・保育所】&#10;一人当たり面積該当値テキスト">
          <a:extLst>
            <a:ext uri="{FF2B5EF4-FFF2-40B4-BE49-F238E27FC236}">
              <a16:creationId xmlns:a16="http://schemas.microsoft.com/office/drawing/2014/main" id="{41F45E6B-4F01-4133-AD47-A2AB6A067D48}"/>
            </a:ext>
          </a:extLst>
        </xdr:cNvPr>
        <xdr:cNvSpPr txBox="1"/>
      </xdr:nvSpPr>
      <xdr:spPr>
        <a:xfrm>
          <a:off x="22199600" y="621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29210</xdr:rowOff>
    </xdr:from>
    <xdr:to>
      <xdr:col>112</xdr:col>
      <xdr:colOff>38100</xdr:colOff>
      <xdr:row>37</xdr:row>
      <xdr:rowOff>130810</xdr:rowOff>
    </xdr:to>
    <xdr:sp macro="" textlink="">
      <xdr:nvSpPr>
        <xdr:cNvPr id="486" name="楕円 485">
          <a:extLst>
            <a:ext uri="{FF2B5EF4-FFF2-40B4-BE49-F238E27FC236}">
              <a16:creationId xmlns:a16="http://schemas.microsoft.com/office/drawing/2014/main" id="{14F95090-CD42-4EE0-A097-C9F03446B0A9}"/>
            </a:ext>
          </a:extLst>
        </xdr:cNvPr>
        <xdr:cNvSpPr/>
      </xdr:nvSpPr>
      <xdr:spPr>
        <a:xfrm>
          <a:off x="21272500" y="63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72390</xdr:rowOff>
    </xdr:from>
    <xdr:to>
      <xdr:col>116</xdr:col>
      <xdr:colOff>63500</xdr:colOff>
      <xdr:row>37</xdr:row>
      <xdr:rowOff>80010</xdr:rowOff>
    </xdr:to>
    <xdr:cxnSp macro="">
      <xdr:nvCxnSpPr>
        <xdr:cNvPr id="487" name="直線コネクタ 486">
          <a:extLst>
            <a:ext uri="{FF2B5EF4-FFF2-40B4-BE49-F238E27FC236}">
              <a16:creationId xmlns:a16="http://schemas.microsoft.com/office/drawing/2014/main" id="{8B981AD3-DEE8-456F-935C-2EABB6E2FEF8}"/>
            </a:ext>
          </a:extLst>
        </xdr:cNvPr>
        <xdr:cNvCxnSpPr/>
      </xdr:nvCxnSpPr>
      <xdr:spPr>
        <a:xfrm flipV="1">
          <a:off x="21323300" y="64160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55880</xdr:rowOff>
    </xdr:from>
    <xdr:to>
      <xdr:col>107</xdr:col>
      <xdr:colOff>101600</xdr:colOff>
      <xdr:row>37</xdr:row>
      <xdr:rowOff>157480</xdr:rowOff>
    </xdr:to>
    <xdr:sp macro="" textlink="">
      <xdr:nvSpPr>
        <xdr:cNvPr id="488" name="楕円 487">
          <a:extLst>
            <a:ext uri="{FF2B5EF4-FFF2-40B4-BE49-F238E27FC236}">
              <a16:creationId xmlns:a16="http://schemas.microsoft.com/office/drawing/2014/main" id="{99853E81-35CE-41D5-B20B-F859D9E4EB68}"/>
            </a:ext>
          </a:extLst>
        </xdr:cNvPr>
        <xdr:cNvSpPr/>
      </xdr:nvSpPr>
      <xdr:spPr>
        <a:xfrm>
          <a:off x="20383500" y="639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80010</xdr:rowOff>
    </xdr:from>
    <xdr:to>
      <xdr:col>111</xdr:col>
      <xdr:colOff>177800</xdr:colOff>
      <xdr:row>37</xdr:row>
      <xdr:rowOff>106680</xdr:rowOff>
    </xdr:to>
    <xdr:cxnSp macro="">
      <xdr:nvCxnSpPr>
        <xdr:cNvPr id="489" name="直線コネクタ 488">
          <a:extLst>
            <a:ext uri="{FF2B5EF4-FFF2-40B4-BE49-F238E27FC236}">
              <a16:creationId xmlns:a16="http://schemas.microsoft.com/office/drawing/2014/main" id="{55478901-5E28-48EB-9A7B-70C190366252}"/>
            </a:ext>
          </a:extLst>
        </xdr:cNvPr>
        <xdr:cNvCxnSpPr/>
      </xdr:nvCxnSpPr>
      <xdr:spPr>
        <a:xfrm flipV="1">
          <a:off x="20434300" y="642366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71120</xdr:rowOff>
    </xdr:from>
    <xdr:to>
      <xdr:col>102</xdr:col>
      <xdr:colOff>165100</xdr:colOff>
      <xdr:row>38</xdr:row>
      <xdr:rowOff>1270</xdr:rowOff>
    </xdr:to>
    <xdr:sp macro="" textlink="">
      <xdr:nvSpPr>
        <xdr:cNvPr id="490" name="楕円 489">
          <a:extLst>
            <a:ext uri="{FF2B5EF4-FFF2-40B4-BE49-F238E27FC236}">
              <a16:creationId xmlns:a16="http://schemas.microsoft.com/office/drawing/2014/main" id="{D3D03929-9084-485A-9AD1-59F282CA01D3}"/>
            </a:ext>
          </a:extLst>
        </xdr:cNvPr>
        <xdr:cNvSpPr/>
      </xdr:nvSpPr>
      <xdr:spPr>
        <a:xfrm>
          <a:off x="194945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106680</xdr:rowOff>
    </xdr:from>
    <xdr:to>
      <xdr:col>107</xdr:col>
      <xdr:colOff>50800</xdr:colOff>
      <xdr:row>37</xdr:row>
      <xdr:rowOff>121920</xdr:rowOff>
    </xdr:to>
    <xdr:cxnSp macro="">
      <xdr:nvCxnSpPr>
        <xdr:cNvPr id="491" name="直線コネクタ 490">
          <a:extLst>
            <a:ext uri="{FF2B5EF4-FFF2-40B4-BE49-F238E27FC236}">
              <a16:creationId xmlns:a16="http://schemas.microsoft.com/office/drawing/2014/main" id="{21876F7C-1114-47FB-AB76-D3A709023ED9}"/>
            </a:ext>
          </a:extLst>
        </xdr:cNvPr>
        <xdr:cNvCxnSpPr/>
      </xdr:nvCxnSpPr>
      <xdr:spPr>
        <a:xfrm flipV="1">
          <a:off x="19545300" y="64503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78740</xdr:rowOff>
    </xdr:from>
    <xdr:to>
      <xdr:col>98</xdr:col>
      <xdr:colOff>38100</xdr:colOff>
      <xdr:row>38</xdr:row>
      <xdr:rowOff>8890</xdr:rowOff>
    </xdr:to>
    <xdr:sp macro="" textlink="">
      <xdr:nvSpPr>
        <xdr:cNvPr id="492" name="楕円 491">
          <a:extLst>
            <a:ext uri="{FF2B5EF4-FFF2-40B4-BE49-F238E27FC236}">
              <a16:creationId xmlns:a16="http://schemas.microsoft.com/office/drawing/2014/main" id="{39AC75D0-7CBF-4FFF-ABA1-5F2AAC220415}"/>
            </a:ext>
          </a:extLst>
        </xdr:cNvPr>
        <xdr:cNvSpPr/>
      </xdr:nvSpPr>
      <xdr:spPr>
        <a:xfrm>
          <a:off x="18605500" y="642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121920</xdr:rowOff>
    </xdr:from>
    <xdr:to>
      <xdr:col>102</xdr:col>
      <xdr:colOff>114300</xdr:colOff>
      <xdr:row>37</xdr:row>
      <xdr:rowOff>129540</xdr:rowOff>
    </xdr:to>
    <xdr:cxnSp macro="">
      <xdr:nvCxnSpPr>
        <xdr:cNvPr id="493" name="直線コネクタ 492">
          <a:extLst>
            <a:ext uri="{FF2B5EF4-FFF2-40B4-BE49-F238E27FC236}">
              <a16:creationId xmlns:a16="http://schemas.microsoft.com/office/drawing/2014/main" id="{AC3FD6F5-26CB-4B88-85A3-DF28D81058FA}"/>
            </a:ext>
          </a:extLst>
        </xdr:cNvPr>
        <xdr:cNvCxnSpPr/>
      </xdr:nvCxnSpPr>
      <xdr:spPr>
        <a:xfrm flipV="1">
          <a:off x="18656300" y="646557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34307</xdr:rowOff>
    </xdr:from>
    <xdr:ext cx="469744" cy="259045"/>
    <xdr:sp macro="" textlink="">
      <xdr:nvSpPr>
        <xdr:cNvPr id="494" name="n_1aveValue【認定こども園・幼稚園・保育所】&#10;一人当たり面積">
          <a:extLst>
            <a:ext uri="{FF2B5EF4-FFF2-40B4-BE49-F238E27FC236}">
              <a16:creationId xmlns:a16="http://schemas.microsoft.com/office/drawing/2014/main" id="{3609D96F-3FCB-4DF4-B836-1D871B5C052B}"/>
            </a:ext>
          </a:extLst>
        </xdr:cNvPr>
        <xdr:cNvSpPr txBox="1"/>
      </xdr:nvSpPr>
      <xdr:spPr>
        <a:xfrm>
          <a:off x="21075727" y="654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72407</xdr:rowOff>
    </xdr:from>
    <xdr:ext cx="469744" cy="259045"/>
    <xdr:sp macro="" textlink="">
      <xdr:nvSpPr>
        <xdr:cNvPr id="495" name="n_2aveValue【認定こども園・幼稚園・保育所】&#10;一人当たり面積">
          <a:extLst>
            <a:ext uri="{FF2B5EF4-FFF2-40B4-BE49-F238E27FC236}">
              <a16:creationId xmlns:a16="http://schemas.microsoft.com/office/drawing/2014/main" id="{4A6A740F-FD72-4E9B-A1CC-8CECBA36E793}"/>
            </a:ext>
          </a:extLst>
        </xdr:cNvPr>
        <xdr:cNvSpPr txBox="1"/>
      </xdr:nvSpPr>
      <xdr:spPr>
        <a:xfrm>
          <a:off x="20199427" y="658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68597</xdr:rowOff>
    </xdr:from>
    <xdr:ext cx="469744" cy="259045"/>
    <xdr:sp macro="" textlink="">
      <xdr:nvSpPr>
        <xdr:cNvPr id="496" name="n_3aveValue【認定こども園・幼稚園・保育所】&#10;一人当たり面積">
          <a:extLst>
            <a:ext uri="{FF2B5EF4-FFF2-40B4-BE49-F238E27FC236}">
              <a16:creationId xmlns:a16="http://schemas.microsoft.com/office/drawing/2014/main" id="{43CF1556-E380-4698-97FF-F12601D4F884}"/>
            </a:ext>
          </a:extLst>
        </xdr:cNvPr>
        <xdr:cNvSpPr txBox="1"/>
      </xdr:nvSpPr>
      <xdr:spPr>
        <a:xfrm>
          <a:off x="19310427" y="6583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87647</xdr:rowOff>
    </xdr:from>
    <xdr:ext cx="469744" cy="259045"/>
    <xdr:sp macro="" textlink="">
      <xdr:nvSpPr>
        <xdr:cNvPr id="497" name="n_4aveValue【認定こども園・幼稚園・保育所】&#10;一人当たり面積">
          <a:extLst>
            <a:ext uri="{FF2B5EF4-FFF2-40B4-BE49-F238E27FC236}">
              <a16:creationId xmlns:a16="http://schemas.microsoft.com/office/drawing/2014/main" id="{E4CFDF81-2DCE-4EC9-90C5-C0778860E527}"/>
            </a:ext>
          </a:extLst>
        </xdr:cNvPr>
        <xdr:cNvSpPr txBox="1"/>
      </xdr:nvSpPr>
      <xdr:spPr>
        <a:xfrm>
          <a:off x="18421427" y="660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147337</xdr:rowOff>
    </xdr:from>
    <xdr:ext cx="469744" cy="259045"/>
    <xdr:sp macro="" textlink="">
      <xdr:nvSpPr>
        <xdr:cNvPr id="498" name="n_1mainValue【認定こども園・幼稚園・保育所】&#10;一人当たり面積">
          <a:extLst>
            <a:ext uri="{FF2B5EF4-FFF2-40B4-BE49-F238E27FC236}">
              <a16:creationId xmlns:a16="http://schemas.microsoft.com/office/drawing/2014/main" id="{F9B379F7-9617-4951-860E-2469539EF1F4}"/>
            </a:ext>
          </a:extLst>
        </xdr:cNvPr>
        <xdr:cNvSpPr txBox="1"/>
      </xdr:nvSpPr>
      <xdr:spPr>
        <a:xfrm>
          <a:off x="21075727" y="6148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2557</xdr:rowOff>
    </xdr:from>
    <xdr:ext cx="469744" cy="259045"/>
    <xdr:sp macro="" textlink="">
      <xdr:nvSpPr>
        <xdr:cNvPr id="499" name="n_2mainValue【認定こども園・幼稚園・保育所】&#10;一人当たり面積">
          <a:extLst>
            <a:ext uri="{FF2B5EF4-FFF2-40B4-BE49-F238E27FC236}">
              <a16:creationId xmlns:a16="http://schemas.microsoft.com/office/drawing/2014/main" id="{947F9C5F-FFE6-46CD-AFF4-025F8D13480F}"/>
            </a:ext>
          </a:extLst>
        </xdr:cNvPr>
        <xdr:cNvSpPr txBox="1"/>
      </xdr:nvSpPr>
      <xdr:spPr>
        <a:xfrm>
          <a:off x="20199427"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17797</xdr:rowOff>
    </xdr:from>
    <xdr:ext cx="469744" cy="259045"/>
    <xdr:sp macro="" textlink="">
      <xdr:nvSpPr>
        <xdr:cNvPr id="500" name="n_3mainValue【認定こども園・幼稚園・保育所】&#10;一人当たり面積">
          <a:extLst>
            <a:ext uri="{FF2B5EF4-FFF2-40B4-BE49-F238E27FC236}">
              <a16:creationId xmlns:a16="http://schemas.microsoft.com/office/drawing/2014/main" id="{292903B4-02F9-4324-9083-905BCA25B511}"/>
            </a:ext>
          </a:extLst>
        </xdr:cNvPr>
        <xdr:cNvSpPr txBox="1"/>
      </xdr:nvSpPr>
      <xdr:spPr>
        <a:xfrm>
          <a:off x="19310427" y="618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25417</xdr:rowOff>
    </xdr:from>
    <xdr:ext cx="469744" cy="259045"/>
    <xdr:sp macro="" textlink="">
      <xdr:nvSpPr>
        <xdr:cNvPr id="501" name="n_4mainValue【認定こども園・幼稚園・保育所】&#10;一人当たり面積">
          <a:extLst>
            <a:ext uri="{FF2B5EF4-FFF2-40B4-BE49-F238E27FC236}">
              <a16:creationId xmlns:a16="http://schemas.microsoft.com/office/drawing/2014/main" id="{445690BB-C718-46D8-B4B1-7807DE5C0E65}"/>
            </a:ext>
          </a:extLst>
        </xdr:cNvPr>
        <xdr:cNvSpPr txBox="1"/>
      </xdr:nvSpPr>
      <xdr:spPr>
        <a:xfrm>
          <a:off x="18421427" y="6197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2" name="正方形/長方形 501">
          <a:extLst>
            <a:ext uri="{FF2B5EF4-FFF2-40B4-BE49-F238E27FC236}">
              <a16:creationId xmlns:a16="http://schemas.microsoft.com/office/drawing/2014/main" id="{D946A694-5428-49FD-80A5-23D2560D3D6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3" name="正方形/長方形 502">
          <a:extLst>
            <a:ext uri="{FF2B5EF4-FFF2-40B4-BE49-F238E27FC236}">
              <a16:creationId xmlns:a16="http://schemas.microsoft.com/office/drawing/2014/main" id="{418D0C4A-7181-4D99-A44A-C64B3935DD9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4" name="正方形/長方形 503">
          <a:extLst>
            <a:ext uri="{FF2B5EF4-FFF2-40B4-BE49-F238E27FC236}">
              <a16:creationId xmlns:a16="http://schemas.microsoft.com/office/drawing/2014/main" id="{281DE542-03A0-40B6-A0BF-C3B3B782C571}"/>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5" name="正方形/長方形 504">
          <a:extLst>
            <a:ext uri="{FF2B5EF4-FFF2-40B4-BE49-F238E27FC236}">
              <a16:creationId xmlns:a16="http://schemas.microsoft.com/office/drawing/2014/main" id="{59F66B56-E8C0-4889-A937-2E84FC997C6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6" name="正方形/長方形 505">
          <a:extLst>
            <a:ext uri="{FF2B5EF4-FFF2-40B4-BE49-F238E27FC236}">
              <a16:creationId xmlns:a16="http://schemas.microsoft.com/office/drawing/2014/main" id="{5101DAD8-A7DC-49EF-B6D2-6F609CBFF2B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7" name="正方形/長方形 506">
          <a:extLst>
            <a:ext uri="{FF2B5EF4-FFF2-40B4-BE49-F238E27FC236}">
              <a16:creationId xmlns:a16="http://schemas.microsoft.com/office/drawing/2014/main" id="{2C501027-B778-490A-8054-2A5985848EC8}"/>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8" name="正方形/長方形 507">
          <a:extLst>
            <a:ext uri="{FF2B5EF4-FFF2-40B4-BE49-F238E27FC236}">
              <a16:creationId xmlns:a16="http://schemas.microsoft.com/office/drawing/2014/main" id="{DE3285F4-05F4-47AF-A2AE-622DE36BA4D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9" name="正方形/長方形 508">
          <a:extLst>
            <a:ext uri="{FF2B5EF4-FFF2-40B4-BE49-F238E27FC236}">
              <a16:creationId xmlns:a16="http://schemas.microsoft.com/office/drawing/2014/main" id="{C513B3E0-5A84-45EE-ABB9-BA56399539C9}"/>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0" name="テキスト ボックス 509">
          <a:extLst>
            <a:ext uri="{FF2B5EF4-FFF2-40B4-BE49-F238E27FC236}">
              <a16:creationId xmlns:a16="http://schemas.microsoft.com/office/drawing/2014/main" id="{387FB62C-F3A9-43B8-B43E-635CAF07C2C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1" name="直線コネクタ 510">
          <a:extLst>
            <a:ext uri="{FF2B5EF4-FFF2-40B4-BE49-F238E27FC236}">
              <a16:creationId xmlns:a16="http://schemas.microsoft.com/office/drawing/2014/main" id="{759A433F-3035-45CF-ACE4-0EEDA0A72A17}"/>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2" name="テキスト ボックス 511">
          <a:extLst>
            <a:ext uri="{FF2B5EF4-FFF2-40B4-BE49-F238E27FC236}">
              <a16:creationId xmlns:a16="http://schemas.microsoft.com/office/drawing/2014/main" id="{F0880638-F911-4BE4-AF80-8C25E988A1E8}"/>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3" name="直線コネクタ 512">
          <a:extLst>
            <a:ext uri="{FF2B5EF4-FFF2-40B4-BE49-F238E27FC236}">
              <a16:creationId xmlns:a16="http://schemas.microsoft.com/office/drawing/2014/main" id="{716B293F-9099-4101-9BD4-FACA774F8B15}"/>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14" name="テキスト ボックス 513">
          <a:extLst>
            <a:ext uri="{FF2B5EF4-FFF2-40B4-BE49-F238E27FC236}">
              <a16:creationId xmlns:a16="http://schemas.microsoft.com/office/drawing/2014/main" id="{DFE4C2E8-30DA-4E88-BE9A-5F2D0C41A79F}"/>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5" name="直線コネクタ 514">
          <a:extLst>
            <a:ext uri="{FF2B5EF4-FFF2-40B4-BE49-F238E27FC236}">
              <a16:creationId xmlns:a16="http://schemas.microsoft.com/office/drawing/2014/main" id="{F7945734-68B1-4C32-B98D-AB30F1B3DA02}"/>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16" name="テキスト ボックス 515">
          <a:extLst>
            <a:ext uri="{FF2B5EF4-FFF2-40B4-BE49-F238E27FC236}">
              <a16:creationId xmlns:a16="http://schemas.microsoft.com/office/drawing/2014/main" id="{91371DA1-2BF8-4EEA-9456-96C21DAFE5CC}"/>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17" name="直線コネクタ 516">
          <a:extLst>
            <a:ext uri="{FF2B5EF4-FFF2-40B4-BE49-F238E27FC236}">
              <a16:creationId xmlns:a16="http://schemas.microsoft.com/office/drawing/2014/main" id="{6B9FDAF2-C5C8-43D0-A05A-88B48192E5FD}"/>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18" name="テキスト ボックス 517">
          <a:extLst>
            <a:ext uri="{FF2B5EF4-FFF2-40B4-BE49-F238E27FC236}">
              <a16:creationId xmlns:a16="http://schemas.microsoft.com/office/drawing/2014/main" id="{646E1749-DFB8-4413-811C-E5979434FB78}"/>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19" name="直線コネクタ 518">
          <a:extLst>
            <a:ext uri="{FF2B5EF4-FFF2-40B4-BE49-F238E27FC236}">
              <a16:creationId xmlns:a16="http://schemas.microsoft.com/office/drawing/2014/main" id="{64EAAFB9-CC2B-4C8E-BF01-A6AD250E3599}"/>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0" name="テキスト ボックス 519">
          <a:extLst>
            <a:ext uri="{FF2B5EF4-FFF2-40B4-BE49-F238E27FC236}">
              <a16:creationId xmlns:a16="http://schemas.microsoft.com/office/drawing/2014/main" id="{D16AFC40-B6C3-4471-8B82-443CBF032AB4}"/>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1" name="直線コネクタ 520">
          <a:extLst>
            <a:ext uri="{FF2B5EF4-FFF2-40B4-BE49-F238E27FC236}">
              <a16:creationId xmlns:a16="http://schemas.microsoft.com/office/drawing/2014/main" id="{1162FDEC-3EE1-4EE6-B597-E384AC969C9C}"/>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2" name="テキスト ボックス 521">
          <a:extLst>
            <a:ext uri="{FF2B5EF4-FFF2-40B4-BE49-F238E27FC236}">
              <a16:creationId xmlns:a16="http://schemas.microsoft.com/office/drawing/2014/main" id="{A6368207-C09C-469B-8505-46E856C13C04}"/>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3" name="【学校施設】&#10;有形固定資産減価償却率グラフ枠">
          <a:extLst>
            <a:ext uri="{FF2B5EF4-FFF2-40B4-BE49-F238E27FC236}">
              <a16:creationId xmlns:a16="http://schemas.microsoft.com/office/drawing/2014/main" id="{6112FCC5-5674-45D6-83FD-D3BADCA7869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38862</xdr:rowOff>
    </xdr:from>
    <xdr:to>
      <xdr:col>85</xdr:col>
      <xdr:colOff>126364</xdr:colOff>
      <xdr:row>61</xdr:row>
      <xdr:rowOff>121158</xdr:rowOff>
    </xdr:to>
    <xdr:cxnSp macro="">
      <xdr:nvCxnSpPr>
        <xdr:cNvPr id="524" name="直線コネクタ 523">
          <a:extLst>
            <a:ext uri="{FF2B5EF4-FFF2-40B4-BE49-F238E27FC236}">
              <a16:creationId xmlns:a16="http://schemas.microsoft.com/office/drawing/2014/main" id="{13ACCD96-72BD-469F-BC45-3D5352F88E87}"/>
            </a:ext>
          </a:extLst>
        </xdr:cNvPr>
        <xdr:cNvCxnSpPr/>
      </xdr:nvCxnSpPr>
      <xdr:spPr>
        <a:xfrm flipV="1">
          <a:off x="16318864" y="9468612"/>
          <a:ext cx="0" cy="111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124985</xdr:rowOff>
    </xdr:from>
    <xdr:ext cx="405111" cy="259045"/>
    <xdr:sp macro="" textlink="">
      <xdr:nvSpPr>
        <xdr:cNvPr id="525" name="【学校施設】&#10;有形固定資産減価償却率最小値テキスト">
          <a:extLst>
            <a:ext uri="{FF2B5EF4-FFF2-40B4-BE49-F238E27FC236}">
              <a16:creationId xmlns:a16="http://schemas.microsoft.com/office/drawing/2014/main" id="{E1094B17-F658-47B7-A835-1FACE2C3E40D}"/>
            </a:ext>
          </a:extLst>
        </xdr:cNvPr>
        <xdr:cNvSpPr txBox="1"/>
      </xdr:nvSpPr>
      <xdr:spPr>
        <a:xfrm>
          <a:off x="16357600" y="10583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61</xdr:row>
      <xdr:rowOff>121158</xdr:rowOff>
    </xdr:from>
    <xdr:to>
      <xdr:col>86</xdr:col>
      <xdr:colOff>25400</xdr:colOff>
      <xdr:row>61</xdr:row>
      <xdr:rowOff>121158</xdr:rowOff>
    </xdr:to>
    <xdr:cxnSp macro="">
      <xdr:nvCxnSpPr>
        <xdr:cNvPr id="526" name="直線コネクタ 525">
          <a:extLst>
            <a:ext uri="{FF2B5EF4-FFF2-40B4-BE49-F238E27FC236}">
              <a16:creationId xmlns:a16="http://schemas.microsoft.com/office/drawing/2014/main" id="{B97E4E86-173A-4541-80B7-46EE48C63B7D}"/>
            </a:ext>
          </a:extLst>
        </xdr:cNvPr>
        <xdr:cNvCxnSpPr/>
      </xdr:nvCxnSpPr>
      <xdr:spPr>
        <a:xfrm>
          <a:off x="16230600" y="10579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156989</xdr:rowOff>
    </xdr:from>
    <xdr:ext cx="405111" cy="259045"/>
    <xdr:sp macro="" textlink="">
      <xdr:nvSpPr>
        <xdr:cNvPr id="527" name="【学校施設】&#10;有形固定資産減価償却率最大値テキスト">
          <a:extLst>
            <a:ext uri="{FF2B5EF4-FFF2-40B4-BE49-F238E27FC236}">
              <a16:creationId xmlns:a16="http://schemas.microsoft.com/office/drawing/2014/main" id="{B4C734F0-CDBC-4302-BBD9-3AF7A20D89AA}"/>
            </a:ext>
          </a:extLst>
        </xdr:cNvPr>
        <xdr:cNvSpPr txBox="1"/>
      </xdr:nvSpPr>
      <xdr:spPr>
        <a:xfrm>
          <a:off x="16357600" y="9243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38862</xdr:rowOff>
    </xdr:from>
    <xdr:to>
      <xdr:col>86</xdr:col>
      <xdr:colOff>25400</xdr:colOff>
      <xdr:row>55</xdr:row>
      <xdr:rowOff>38862</xdr:rowOff>
    </xdr:to>
    <xdr:cxnSp macro="">
      <xdr:nvCxnSpPr>
        <xdr:cNvPr id="528" name="直線コネクタ 527">
          <a:extLst>
            <a:ext uri="{FF2B5EF4-FFF2-40B4-BE49-F238E27FC236}">
              <a16:creationId xmlns:a16="http://schemas.microsoft.com/office/drawing/2014/main" id="{1EB873D8-9780-4F3A-8BA3-0593B36696F3}"/>
            </a:ext>
          </a:extLst>
        </xdr:cNvPr>
        <xdr:cNvCxnSpPr/>
      </xdr:nvCxnSpPr>
      <xdr:spPr>
        <a:xfrm>
          <a:off x="16230600" y="946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93235</xdr:rowOff>
    </xdr:from>
    <xdr:ext cx="405111" cy="259045"/>
    <xdr:sp macro="" textlink="">
      <xdr:nvSpPr>
        <xdr:cNvPr id="529" name="【学校施設】&#10;有形固定資産減価償却率平均値テキスト">
          <a:extLst>
            <a:ext uri="{FF2B5EF4-FFF2-40B4-BE49-F238E27FC236}">
              <a16:creationId xmlns:a16="http://schemas.microsoft.com/office/drawing/2014/main" id="{83C42D19-8E7D-459F-A829-720BF5FC1A6F}"/>
            </a:ext>
          </a:extLst>
        </xdr:cNvPr>
        <xdr:cNvSpPr txBox="1"/>
      </xdr:nvSpPr>
      <xdr:spPr>
        <a:xfrm>
          <a:off x="16357600" y="98658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70358</xdr:rowOff>
    </xdr:from>
    <xdr:to>
      <xdr:col>85</xdr:col>
      <xdr:colOff>177800</xdr:colOff>
      <xdr:row>59</xdr:row>
      <xdr:rowOff>508</xdr:rowOff>
    </xdr:to>
    <xdr:sp macro="" textlink="">
      <xdr:nvSpPr>
        <xdr:cNvPr id="530" name="フローチャート: 判断 529">
          <a:extLst>
            <a:ext uri="{FF2B5EF4-FFF2-40B4-BE49-F238E27FC236}">
              <a16:creationId xmlns:a16="http://schemas.microsoft.com/office/drawing/2014/main" id="{23EEB81E-9822-4BEE-95D8-A9227D24BD61}"/>
            </a:ext>
          </a:extLst>
        </xdr:cNvPr>
        <xdr:cNvSpPr/>
      </xdr:nvSpPr>
      <xdr:spPr>
        <a:xfrm>
          <a:off x="16268700" y="1001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116078</xdr:rowOff>
    </xdr:from>
    <xdr:to>
      <xdr:col>81</xdr:col>
      <xdr:colOff>101600</xdr:colOff>
      <xdr:row>59</xdr:row>
      <xdr:rowOff>46228</xdr:rowOff>
    </xdr:to>
    <xdr:sp macro="" textlink="">
      <xdr:nvSpPr>
        <xdr:cNvPr id="531" name="フローチャート: 判断 530">
          <a:extLst>
            <a:ext uri="{FF2B5EF4-FFF2-40B4-BE49-F238E27FC236}">
              <a16:creationId xmlns:a16="http://schemas.microsoft.com/office/drawing/2014/main" id="{D7306E1B-FAB1-4A5F-A205-0883CD9A4FCF}"/>
            </a:ext>
          </a:extLst>
        </xdr:cNvPr>
        <xdr:cNvSpPr/>
      </xdr:nvSpPr>
      <xdr:spPr>
        <a:xfrm>
          <a:off x="15430500" y="1006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109220</xdr:rowOff>
    </xdr:from>
    <xdr:to>
      <xdr:col>76</xdr:col>
      <xdr:colOff>165100</xdr:colOff>
      <xdr:row>59</xdr:row>
      <xdr:rowOff>39370</xdr:rowOff>
    </xdr:to>
    <xdr:sp macro="" textlink="">
      <xdr:nvSpPr>
        <xdr:cNvPr id="532" name="フローチャート: 判断 531">
          <a:extLst>
            <a:ext uri="{FF2B5EF4-FFF2-40B4-BE49-F238E27FC236}">
              <a16:creationId xmlns:a16="http://schemas.microsoft.com/office/drawing/2014/main" id="{26E45758-CBE9-420C-962E-12CEB5C70871}"/>
            </a:ext>
          </a:extLst>
        </xdr:cNvPr>
        <xdr:cNvSpPr/>
      </xdr:nvSpPr>
      <xdr:spPr>
        <a:xfrm>
          <a:off x="14541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113792</xdr:rowOff>
    </xdr:from>
    <xdr:to>
      <xdr:col>72</xdr:col>
      <xdr:colOff>38100</xdr:colOff>
      <xdr:row>59</xdr:row>
      <xdr:rowOff>43942</xdr:rowOff>
    </xdr:to>
    <xdr:sp macro="" textlink="">
      <xdr:nvSpPr>
        <xdr:cNvPr id="533" name="フローチャート: 判断 532">
          <a:extLst>
            <a:ext uri="{FF2B5EF4-FFF2-40B4-BE49-F238E27FC236}">
              <a16:creationId xmlns:a16="http://schemas.microsoft.com/office/drawing/2014/main" id="{4FDD1231-1ABA-41C7-A114-835A92D672E2}"/>
            </a:ext>
          </a:extLst>
        </xdr:cNvPr>
        <xdr:cNvSpPr/>
      </xdr:nvSpPr>
      <xdr:spPr>
        <a:xfrm>
          <a:off x="13652500" y="1005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74930</xdr:rowOff>
    </xdr:from>
    <xdr:to>
      <xdr:col>67</xdr:col>
      <xdr:colOff>101600</xdr:colOff>
      <xdr:row>59</xdr:row>
      <xdr:rowOff>5080</xdr:rowOff>
    </xdr:to>
    <xdr:sp macro="" textlink="">
      <xdr:nvSpPr>
        <xdr:cNvPr id="534" name="フローチャート: 判断 533">
          <a:extLst>
            <a:ext uri="{FF2B5EF4-FFF2-40B4-BE49-F238E27FC236}">
              <a16:creationId xmlns:a16="http://schemas.microsoft.com/office/drawing/2014/main" id="{C7022751-E9AA-4102-B68D-354A400E4CE6}"/>
            </a:ext>
          </a:extLst>
        </xdr:cNvPr>
        <xdr:cNvSpPr/>
      </xdr:nvSpPr>
      <xdr:spPr>
        <a:xfrm>
          <a:off x="12763500" y="100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5" name="テキスト ボックス 534">
          <a:extLst>
            <a:ext uri="{FF2B5EF4-FFF2-40B4-BE49-F238E27FC236}">
              <a16:creationId xmlns:a16="http://schemas.microsoft.com/office/drawing/2014/main" id="{9C3803BC-8F46-442D-A94D-ABE75AC99F7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6" name="テキスト ボックス 535">
          <a:extLst>
            <a:ext uri="{FF2B5EF4-FFF2-40B4-BE49-F238E27FC236}">
              <a16:creationId xmlns:a16="http://schemas.microsoft.com/office/drawing/2014/main" id="{9C354AB7-2033-4D1E-A3DD-08A0E0360A9A}"/>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7" name="テキスト ボックス 536">
          <a:extLst>
            <a:ext uri="{FF2B5EF4-FFF2-40B4-BE49-F238E27FC236}">
              <a16:creationId xmlns:a16="http://schemas.microsoft.com/office/drawing/2014/main" id="{4942A662-B0D6-4BAB-8E90-B75533089783}"/>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6B210CE3-8F35-485A-8BC1-BC1D95145DB3}"/>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040AB8E1-4983-4E65-A282-38ACAB16B6E5}"/>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122936</xdr:rowOff>
    </xdr:from>
    <xdr:to>
      <xdr:col>85</xdr:col>
      <xdr:colOff>177800</xdr:colOff>
      <xdr:row>59</xdr:row>
      <xdr:rowOff>53086</xdr:rowOff>
    </xdr:to>
    <xdr:sp macro="" textlink="">
      <xdr:nvSpPr>
        <xdr:cNvPr id="540" name="楕円 539">
          <a:extLst>
            <a:ext uri="{FF2B5EF4-FFF2-40B4-BE49-F238E27FC236}">
              <a16:creationId xmlns:a16="http://schemas.microsoft.com/office/drawing/2014/main" id="{4B4F034B-8A34-435F-98BF-9CC01B1A6DBA}"/>
            </a:ext>
          </a:extLst>
        </xdr:cNvPr>
        <xdr:cNvSpPr/>
      </xdr:nvSpPr>
      <xdr:spPr>
        <a:xfrm>
          <a:off x="16268700" y="1006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101363</xdr:rowOff>
    </xdr:from>
    <xdr:ext cx="405111" cy="259045"/>
    <xdr:sp macro="" textlink="">
      <xdr:nvSpPr>
        <xdr:cNvPr id="541" name="【学校施設】&#10;有形固定資産減価償却率該当値テキスト">
          <a:extLst>
            <a:ext uri="{FF2B5EF4-FFF2-40B4-BE49-F238E27FC236}">
              <a16:creationId xmlns:a16="http://schemas.microsoft.com/office/drawing/2014/main" id="{FE961EA8-2267-44BE-A994-C6DD9F6E2080}"/>
            </a:ext>
          </a:extLst>
        </xdr:cNvPr>
        <xdr:cNvSpPr txBox="1"/>
      </xdr:nvSpPr>
      <xdr:spPr>
        <a:xfrm>
          <a:off x="16357600" y="10045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125222</xdr:rowOff>
    </xdr:from>
    <xdr:to>
      <xdr:col>81</xdr:col>
      <xdr:colOff>101600</xdr:colOff>
      <xdr:row>59</xdr:row>
      <xdr:rowOff>55372</xdr:rowOff>
    </xdr:to>
    <xdr:sp macro="" textlink="">
      <xdr:nvSpPr>
        <xdr:cNvPr id="542" name="楕円 541">
          <a:extLst>
            <a:ext uri="{FF2B5EF4-FFF2-40B4-BE49-F238E27FC236}">
              <a16:creationId xmlns:a16="http://schemas.microsoft.com/office/drawing/2014/main" id="{B1394BE4-F48A-492D-89FE-C25C1BA04A74}"/>
            </a:ext>
          </a:extLst>
        </xdr:cNvPr>
        <xdr:cNvSpPr/>
      </xdr:nvSpPr>
      <xdr:spPr>
        <a:xfrm>
          <a:off x="15430500" y="1006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2286</xdr:rowOff>
    </xdr:from>
    <xdr:to>
      <xdr:col>85</xdr:col>
      <xdr:colOff>127000</xdr:colOff>
      <xdr:row>59</xdr:row>
      <xdr:rowOff>4572</xdr:rowOff>
    </xdr:to>
    <xdr:cxnSp macro="">
      <xdr:nvCxnSpPr>
        <xdr:cNvPr id="543" name="直線コネクタ 542">
          <a:extLst>
            <a:ext uri="{FF2B5EF4-FFF2-40B4-BE49-F238E27FC236}">
              <a16:creationId xmlns:a16="http://schemas.microsoft.com/office/drawing/2014/main" id="{3BC8C524-4F1C-4742-BCFC-7F3917F5D55E}"/>
            </a:ext>
          </a:extLst>
        </xdr:cNvPr>
        <xdr:cNvCxnSpPr/>
      </xdr:nvCxnSpPr>
      <xdr:spPr>
        <a:xfrm flipV="1">
          <a:off x="15481300" y="1011783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74930</xdr:rowOff>
    </xdr:from>
    <xdr:to>
      <xdr:col>76</xdr:col>
      <xdr:colOff>165100</xdr:colOff>
      <xdr:row>62</xdr:row>
      <xdr:rowOff>5080</xdr:rowOff>
    </xdr:to>
    <xdr:sp macro="" textlink="">
      <xdr:nvSpPr>
        <xdr:cNvPr id="544" name="楕円 543">
          <a:extLst>
            <a:ext uri="{FF2B5EF4-FFF2-40B4-BE49-F238E27FC236}">
              <a16:creationId xmlns:a16="http://schemas.microsoft.com/office/drawing/2014/main" id="{E4E309EC-D67A-4913-92DB-0C0F1817BB29}"/>
            </a:ext>
          </a:extLst>
        </xdr:cNvPr>
        <xdr:cNvSpPr/>
      </xdr:nvSpPr>
      <xdr:spPr>
        <a:xfrm>
          <a:off x="14541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4572</xdr:rowOff>
    </xdr:from>
    <xdr:to>
      <xdr:col>81</xdr:col>
      <xdr:colOff>50800</xdr:colOff>
      <xdr:row>61</xdr:row>
      <xdr:rowOff>125730</xdr:rowOff>
    </xdr:to>
    <xdr:cxnSp macro="">
      <xdr:nvCxnSpPr>
        <xdr:cNvPr id="545" name="直線コネクタ 544">
          <a:extLst>
            <a:ext uri="{FF2B5EF4-FFF2-40B4-BE49-F238E27FC236}">
              <a16:creationId xmlns:a16="http://schemas.microsoft.com/office/drawing/2014/main" id="{9A803A3E-9AD7-4C3A-8A35-580F629C7B2D}"/>
            </a:ext>
          </a:extLst>
        </xdr:cNvPr>
        <xdr:cNvCxnSpPr/>
      </xdr:nvCxnSpPr>
      <xdr:spPr>
        <a:xfrm flipV="1">
          <a:off x="14592300" y="10120122"/>
          <a:ext cx="889000" cy="464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8636</xdr:rowOff>
    </xdr:from>
    <xdr:to>
      <xdr:col>72</xdr:col>
      <xdr:colOff>38100</xdr:colOff>
      <xdr:row>62</xdr:row>
      <xdr:rowOff>110236</xdr:rowOff>
    </xdr:to>
    <xdr:sp macro="" textlink="">
      <xdr:nvSpPr>
        <xdr:cNvPr id="546" name="楕円 545">
          <a:extLst>
            <a:ext uri="{FF2B5EF4-FFF2-40B4-BE49-F238E27FC236}">
              <a16:creationId xmlns:a16="http://schemas.microsoft.com/office/drawing/2014/main" id="{E996DA3C-0F57-4199-A29A-9C928DDA0994}"/>
            </a:ext>
          </a:extLst>
        </xdr:cNvPr>
        <xdr:cNvSpPr/>
      </xdr:nvSpPr>
      <xdr:spPr>
        <a:xfrm>
          <a:off x="13652500" y="1063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125730</xdr:rowOff>
    </xdr:from>
    <xdr:to>
      <xdr:col>76</xdr:col>
      <xdr:colOff>114300</xdr:colOff>
      <xdr:row>62</xdr:row>
      <xdr:rowOff>59436</xdr:rowOff>
    </xdr:to>
    <xdr:cxnSp macro="">
      <xdr:nvCxnSpPr>
        <xdr:cNvPr id="547" name="直線コネクタ 546">
          <a:extLst>
            <a:ext uri="{FF2B5EF4-FFF2-40B4-BE49-F238E27FC236}">
              <a16:creationId xmlns:a16="http://schemas.microsoft.com/office/drawing/2014/main" id="{F2155904-F009-4C5E-8EE7-C5CD3FF96452}"/>
            </a:ext>
          </a:extLst>
        </xdr:cNvPr>
        <xdr:cNvCxnSpPr/>
      </xdr:nvCxnSpPr>
      <xdr:spPr>
        <a:xfrm flipV="1">
          <a:off x="13703300" y="10584180"/>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20066</xdr:rowOff>
    </xdr:from>
    <xdr:to>
      <xdr:col>67</xdr:col>
      <xdr:colOff>101600</xdr:colOff>
      <xdr:row>61</xdr:row>
      <xdr:rowOff>121666</xdr:rowOff>
    </xdr:to>
    <xdr:sp macro="" textlink="">
      <xdr:nvSpPr>
        <xdr:cNvPr id="548" name="楕円 547">
          <a:extLst>
            <a:ext uri="{FF2B5EF4-FFF2-40B4-BE49-F238E27FC236}">
              <a16:creationId xmlns:a16="http://schemas.microsoft.com/office/drawing/2014/main" id="{A69D9ABD-5953-47B3-8B44-C9FDCC175442}"/>
            </a:ext>
          </a:extLst>
        </xdr:cNvPr>
        <xdr:cNvSpPr/>
      </xdr:nvSpPr>
      <xdr:spPr>
        <a:xfrm>
          <a:off x="12763500" y="1047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70866</xdr:rowOff>
    </xdr:from>
    <xdr:to>
      <xdr:col>71</xdr:col>
      <xdr:colOff>177800</xdr:colOff>
      <xdr:row>62</xdr:row>
      <xdr:rowOff>59436</xdr:rowOff>
    </xdr:to>
    <xdr:cxnSp macro="">
      <xdr:nvCxnSpPr>
        <xdr:cNvPr id="549" name="直線コネクタ 548">
          <a:extLst>
            <a:ext uri="{FF2B5EF4-FFF2-40B4-BE49-F238E27FC236}">
              <a16:creationId xmlns:a16="http://schemas.microsoft.com/office/drawing/2014/main" id="{97356791-D388-4F32-8407-CF9E7FB641DE}"/>
            </a:ext>
          </a:extLst>
        </xdr:cNvPr>
        <xdr:cNvCxnSpPr/>
      </xdr:nvCxnSpPr>
      <xdr:spPr>
        <a:xfrm>
          <a:off x="12814300" y="10529316"/>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62755</xdr:rowOff>
    </xdr:from>
    <xdr:ext cx="405111" cy="259045"/>
    <xdr:sp macro="" textlink="">
      <xdr:nvSpPr>
        <xdr:cNvPr id="550" name="n_1aveValue【学校施設】&#10;有形固定資産減価償却率">
          <a:extLst>
            <a:ext uri="{FF2B5EF4-FFF2-40B4-BE49-F238E27FC236}">
              <a16:creationId xmlns:a16="http://schemas.microsoft.com/office/drawing/2014/main" id="{9EFB16BA-5C4D-4352-A097-FE80FC9694B0}"/>
            </a:ext>
          </a:extLst>
        </xdr:cNvPr>
        <xdr:cNvSpPr txBox="1"/>
      </xdr:nvSpPr>
      <xdr:spPr>
        <a:xfrm>
          <a:off x="15266044" y="9835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55897</xdr:rowOff>
    </xdr:from>
    <xdr:ext cx="405111" cy="259045"/>
    <xdr:sp macro="" textlink="">
      <xdr:nvSpPr>
        <xdr:cNvPr id="551" name="n_2aveValue【学校施設】&#10;有形固定資産減価償却率">
          <a:extLst>
            <a:ext uri="{FF2B5EF4-FFF2-40B4-BE49-F238E27FC236}">
              <a16:creationId xmlns:a16="http://schemas.microsoft.com/office/drawing/2014/main" id="{EF5C3B71-4A7F-41CF-B570-48432F789DD2}"/>
            </a:ext>
          </a:extLst>
        </xdr:cNvPr>
        <xdr:cNvSpPr txBox="1"/>
      </xdr:nvSpPr>
      <xdr:spPr>
        <a:xfrm>
          <a:off x="14389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60469</xdr:rowOff>
    </xdr:from>
    <xdr:ext cx="405111" cy="259045"/>
    <xdr:sp macro="" textlink="">
      <xdr:nvSpPr>
        <xdr:cNvPr id="552" name="n_3aveValue【学校施設】&#10;有形固定資産減価償却率">
          <a:extLst>
            <a:ext uri="{FF2B5EF4-FFF2-40B4-BE49-F238E27FC236}">
              <a16:creationId xmlns:a16="http://schemas.microsoft.com/office/drawing/2014/main" id="{59BF73F8-CEC0-4155-B660-F8ADFB70DAF0}"/>
            </a:ext>
          </a:extLst>
        </xdr:cNvPr>
        <xdr:cNvSpPr txBox="1"/>
      </xdr:nvSpPr>
      <xdr:spPr>
        <a:xfrm>
          <a:off x="13500744" y="9833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21607</xdr:rowOff>
    </xdr:from>
    <xdr:ext cx="405111" cy="259045"/>
    <xdr:sp macro="" textlink="">
      <xdr:nvSpPr>
        <xdr:cNvPr id="553" name="n_4aveValue【学校施設】&#10;有形固定資産減価償却率">
          <a:extLst>
            <a:ext uri="{FF2B5EF4-FFF2-40B4-BE49-F238E27FC236}">
              <a16:creationId xmlns:a16="http://schemas.microsoft.com/office/drawing/2014/main" id="{74CA527E-007E-4081-9A65-327118504955}"/>
            </a:ext>
          </a:extLst>
        </xdr:cNvPr>
        <xdr:cNvSpPr txBox="1"/>
      </xdr:nvSpPr>
      <xdr:spPr>
        <a:xfrm>
          <a:off x="1261174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46499</xdr:rowOff>
    </xdr:from>
    <xdr:ext cx="405111" cy="259045"/>
    <xdr:sp macro="" textlink="">
      <xdr:nvSpPr>
        <xdr:cNvPr id="554" name="n_1mainValue【学校施設】&#10;有形固定資産減価償却率">
          <a:extLst>
            <a:ext uri="{FF2B5EF4-FFF2-40B4-BE49-F238E27FC236}">
              <a16:creationId xmlns:a16="http://schemas.microsoft.com/office/drawing/2014/main" id="{DD9CDA8B-399F-472B-8DA9-4FDEF86B8E07}"/>
            </a:ext>
          </a:extLst>
        </xdr:cNvPr>
        <xdr:cNvSpPr txBox="1"/>
      </xdr:nvSpPr>
      <xdr:spPr>
        <a:xfrm>
          <a:off x="15266044" y="10162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167657</xdr:rowOff>
    </xdr:from>
    <xdr:ext cx="405111" cy="259045"/>
    <xdr:sp macro="" textlink="">
      <xdr:nvSpPr>
        <xdr:cNvPr id="555" name="n_2mainValue【学校施設】&#10;有形固定資産減価償却率">
          <a:extLst>
            <a:ext uri="{FF2B5EF4-FFF2-40B4-BE49-F238E27FC236}">
              <a16:creationId xmlns:a16="http://schemas.microsoft.com/office/drawing/2014/main" id="{CD8213FD-DA51-41CC-8380-572991CC6975}"/>
            </a:ext>
          </a:extLst>
        </xdr:cNvPr>
        <xdr:cNvSpPr txBox="1"/>
      </xdr:nvSpPr>
      <xdr:spPr>
        <a:xfrm>
          <a:off x="14389744"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101363</xdr:rowOff>
    </xdr:from>
    <xdr:ext cx="405111" cy="259045"/>
    <xdr:sp macro="" textlink="">
      <xdr:nvSpPr>
        <xdr:cNvPr id="556" name="n_3mainValue【学校施設】&#10;有形固定資産減価償却率">
          <a:extLst>
            <a:ext uri="{FF2B5EF4-FFF2-40B4-BE49-F238E27FC236}">
              <a16:creationId xmlns:a16="http://schemas.microsoft.com/office/drawing/2014/main" id="{64F7DF42-174B-4CF5-94DA-5B27786B71BF}"/>
            </a:ext>
          </a:extLst>
        </xdr:cNvPr>
        <xdr:cNvSpPr txBox="1"/>
      </xdr:nvSpPr>
      <xdr:spPr>
        <a:xfrm>
          <a:off x="13500744" y="10731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112793</xdr:rowOff>
    </xdr:from>
    <xdr:ext cx="405111" cy="259045"/>
    <xdr:sp macro="" textlink="">
      <xdr:nvSpPr>
        <xdr:cNvPr id="557" name="n_4mainValue【学校施設】&#10;有形固定資産減価償却率">
          <a:extLst>
            <a:ext uri="{FF2B5EF4-FFF2-40B4-BE49-F238E27FC236}">
              <a16:creationId xmlns:a16="http://schemas.microsoft.com/office/drawing/2014/main" id="{DCCA4A2F-8433-481E-ACD5-B3B83087B118}"/>
            </a:ext>
          </a:extLst>
        </xdr:cNvPr>
        <xdr:cNvSpPr txBox="1"/>
      </xdr:nvSpPr>
      <xdr:spPr>
        <a:xfrm>
          <a:off x="12611744" y="10571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8" name="正方形/長方形 557">
          <a:extLst>
            <a:ext uri="{FF2B5EF4-FFF2-40B4-BE49-F238E27FC236}">
              <a16:creationId xmlns:a16="http://schemas.microsoft.com/office/drawing/2014/main" id="{CC65F852-0BC4-4645-8731-09572DB37AD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9" name="正方形/長方形 558">
          <a:extLst>
            <a:ext uri="{FF2B5EF4-FFF2-40B4-BE49-F238E27FC236}">
              <a16:creationId xmlns:a16="http://schemas.microsoft.com/office/drawing/2014/main" id="{402AC529-07D6-477E-915E-099854E7D31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0" name="正方形/長方形 559">
          <a:extLst>
            <a:ext uri="{FF2B5EF4-FFF2-40B4-BE49-F238E27FC236}">
              <a16:creationId xmlns:a16="http://schemas.microsoft.com/office/drawing/2014/main" id="{61331E28-E4CC-4A49-87A7-A6B3F79E858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1" name="正方形/長方形 560">
          <a:extLst>
            <a:ext uri="{FF2B5EF4-FFF2-40B4-BE49-F238E27FC236}">
              <a16:creationId xmlns:a16="http://schemas.microsoft.com/office/drawing/2014/main" id="{C6391422-B12B-4D46-AC02-1E2B12262C0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2" name="正方形/長方形 561">
          <a:extLst>
            <a:ext uri="{FF2B5EF4-FFF2-40B4-BE49-F238E27FC236}">
              <a16:creationId xmlns:a16="http://schemas.microsoft.com/office/drawing/2014/main" id="{21C40464-298E-4203-9860-A146FA4D601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3" name="正方形/長方形 562">
          <a:extLst>
            <a:ext uri="{FF2B5EF4-FFF2-40B4-BE49-F238E27FC236}">
              <a16:creationId xmlns:a16="http://schemas.microsoft.com/office/drawing/2014/main" id="{0962EFA9-F909-408C-ADF7-5A8E143C7AEE}"/>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4" name="正方形/長方形 563">
          <a:extLst>
            <a:ext uri="{FF2B5EF4-FFF2-40B4-BE49-F238E27FC236}">
              <a16:creationId xmlns:a16="http://schemas.microsoft.com/office/drawing/2014/main" id="{6094EA8C-8986-410E-AF91-5EAB6C5CC03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5" name="正方形/長方形 564">
          <a:extLst>
            <a:ext uri="{FF2B5EF4-FFF2-40B4-BE49-F238E27FC236}">
              <a16:creationId xmlns:a16="http://schemas.microsoft.com/office/drawing/2014/main" id="{9A10E5A6-C96D-4220-8427-E34586B26D69}"/>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6" name="テキスト ボックス 565">
          <a:extLst>
            <a:ext uri="{FF2B5EF4-FFF2-40B4-BE49-F238E27FC236}">
              <a16:creationId xmlns:a16="http://schemas.microsoft.com/office/drawing/2014/main" id="{E0B578DE-92C0-4DC4-A135-5017A2A16322}"/>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7" name="直線コネクタ 566">
          <a:extLst>
            <a:ext uri="{FF2B5EF4-FFF2-40B4-BE49-F238E27FC236}">
              <a16:creationId xmlns:a16="http://schemas.microsoft.com/office/drawing/2014/main" id="{8B9DC85E-38B9-48E4-9B15-9AD4890A512A}"/>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68" name="テキスト ボックス 567">
          <a:extLst>
            <a:ext uri="{FF2B5EF4-FFF2-40B4-BE49-F238E27FC236}">
              <a16:creationId xmlns:a16="http://schemas.microsoft.com/office/drawing/2014/main" id="{1B7944CD-2959-46A2-854C-EBBB0D8C2913}"/>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69" name="直線コネクタ 568">
          <a:extLst>
            <a:ext uri="{FF2B5EF4-FFF2-40B4-BE49-F238E27FC236}">
              <a16:creationId xmlns:a16="http://schemas.microsoft.com/office/drawing/2014/main" id="{FF0DEC5E-927A-4435-B4EC-5B9FC811149D}"/>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0" name="テキスト ボックス 569">
          <a:extLst>
            <a:ext uri="{FF2B5EF4-FFF2-40B4-BE49-F238E27FC236}">
              <a16:creationId xmlns:a16="http://schemas.microsoft.com/office/drawing/2014/main" id="{A8F58D6A-340B-469F-9211-8C9D0FE82A35}"/>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1" name="直線コネクタ 570">
          <a:extLst>
            <a:ext uri="{FF2B5EF4-FFF2-40B4-BE49-F238E27FC236}">
              <a16:creationId xmlns:a16="http://schemas.microsoft.com/office/drawing/2014/main" id="{EF678F2E-9A13-42D2-B12D-5CCD500B2FA4}"/>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2" name="テキスト ボックス 571">
          <a:extLst>
            <a:ext uri="{FF2B5EF4-FFF2-40B4-BE49-F238E27FC236}">
              <a16:creationId xmlns:a16="http://schemas.microsoft.com/office/drawing/2014/main" id="{20B121D6-FCCC-4370-B022-6C0578F1564D}"/>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3" name="直線コネクタ 572">
          <a:extLst>
            <a:ext uri="{FF2B5EF4-FFF2-40B4-BE49-F238E27FC236}">
              <a16:creationId xmlns:a16="http://schemas.microsoft.com/office/drawing/2014/main" id="{889A5994-6309-4BCA-8A1E-1EF60DCBAE12}"/>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4" name="テキスト ボックス 573">
          <a:extLst>
            <a:ext uri="{FF2B5EF4-FFF2-40B4-BE49-F238E27FC236}">
              <a16:creationId xmlns:a16="http://schemas.microsoft.com/office/drawing/2014/main" id="{E10371F2-0978-4DBB-80E5-842EEFCD41CC}"/>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5" name="直線コネクタ 574">
          <a:extLst>
            <a:ext uri="{FF2B5EF4-FFF2-40B4-BE49-F238E27FC236}">
              <a16:creationId xmlns:a16="http://schemas.microsoft.com/office/drawing/2014/main" id="{757330AE-1371-41A0-B2C7-EAEAD3A3BC1C}"/>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76" name="テキスト ボックス 575">
          <a:extLst>
            <a:ext uri="{FF2B5EF4-FFF2-40B4-BE49-F238E27FC236}">
              <a16:creationId xmlns:a16="http://schemas.microsoft.com/office/drawing/2014/main" id="{7917D8D2-14E3-4EB8-9491-4EDC30BF2E0D}"/>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7" name="直線コネクタ 576">
          <a:extLst>
            <a:ext uri="{FF2B5EF4-FFF2-40B4-BE49-F238E27FC236}">
              <a16:creationId xmlns:a16="http://schemas.microsoft.com/office/drawing/2014/main" id="{12E488C8-B6E3-4CD8-A9F6-68D0F138C9E7}"/>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8" name="テキスト ボックス 577">
          <a:extLst>
            <a:ext uri="{FF2B5EF4-FFF2-40B4-BE49-F238E27FC236}">
              <a16:creationId xmlns:a16="http://schemas.microsoft.com/office/drawing/2014/main" id="{245BF987-B771-421B-899F-73732507016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9" name="【学校施設】&#10;一人当たり面積グラフ枠">
          <a:extLst>
            <a:ext uri="{FF2B5EF4-FFF2-40B4-BE49-F238E27FC236}">
              <a16:creationId xmlns:a16="http://schemas.microsoft.com/office/drawing/2014/main" id="{E661CF89-D537-422B-8304-3729FD6FB3B1}"/>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31547</xdr:rowOff>
    </xdr:from>
    <xdr:to>
      <xdr:col>116</xdr:col>
      <xdr:colOff>62864</xdr:colOff>
      <xdr:row>62</xdr:row>
      <xdr:rowOff>126644</xdr:rowOff>
    </xdr:to>
    <xdr:cxnSp macro="">
      <xdr:nvCxnSpPr>
        <xdr:cNvPr id="580" name="直線コネクタ 579">
          <a:extLst>
            <a:ext uri="{FF2B5EF4-FFF2-40B4-BE49-F238E27FC236}">
              <a16:creationId xmlns:a16="http://schemas.microsoft.com/office/drawing/2014/main" id="{6A966354-FA3C-4E2B-AAAF-D2CDC62E9A63}"/>
            </a:ext>
          </a:extLst>
        </xdr:cNvPr>
        <xdr:cNvCxnSpPr/>
      </xdr:nvCxnSpPr>
      <xdr:spPr>
        <a:xfrm flipV="1">
          <a:off x="22160864" y="9632747"/>
          <a:ext cx="0" cy="1123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130471</xdr:rowOff>
    </xdr:from>
    <xdr:ext cx="469744" cy="259045"/>
    <xdr:sp macro="" textlink="">
      <xdr:nvSpPr>
        <xdr:cNvPr id="581" name="【学校施設】&#10;一人当たり面積最小値テキスト">
          <a:extLst>
            <a:ext uri="{FF2B5EF4-FFF2-40B4-BE49-F238E27FC236}">
              <a16:creationId xmlns:a16="http://schemas.microsoft.com/office/drawing/2014/main" id="{EBD2EA78-A724-480E-9FE1-FE2751DE530F}"/>
            </a:ext>
          </a:extLst>
        </xdr:cNvPr>
        <xdr:cNvSpPr txBox="1"/>
      </xdr:nvSpPr>
      <xdr:spPr>
        <a:xfrm>
          <a:off x="22199600" y="10760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126644</xdr:rowOff>
    </xdr:from>
    <xdr:to>
      <xdr:col>116</xdr:col>
      <xdr:colOff>152400</xdr:colOff>
      <xdr:row>62</xdr:row>
      <xdr:rowOff>126644</xdr:rowOff>
    </xdr:to>
    <xdr:cxnSp macro="">
      <xdr:nvCxnSpPr>
        <xdr:cNvPr id="582" name="直線コネクタ 581">
          <a:extLst>
            <a:ext uri="{FF2B5EF4-FFF2-40B4-BE49-F238E27FC236}">
              <a16:creationId xmlns:a16="http://schemas.microsoft.com/office/drawing/2014/main" id="{CF6EE847-DC67-4E88-9636-1415D7C2D351}"/>
            </a:ext>
          </a:extLst>
        </xdr:cNvPr>
        <xdr:cNvCxnSpPr/>
      </xdr:nvCxnSpPr>
      <xdr:spPr>
        <a:xfrm>
          <a:off x="22072600" y="10756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149674</xdr:rowOff>
    </xdr:from>
    <xdr:ext cx="469744" cy="259045"/>
    <xdr:sp macro="" textlink="">
      <xdr:nvSpPr>
        <xdr:cNvPr id="583" name="【学校施設】&#10;一人当たり面積最大値テキスト">
          <a:extLst>
            <a:ext uri="{FF2B5EF4-FFF2-40B4-BE49-F238E27FC236}">
              <a16:creationId xmlns:a16="http://schemas.microsoft.com/office/drawing/2014/main" id="{FA87700B-7798-4E27-AFC9-69469775C5FD}"/>
            </a:ext>
          </a:extLst>
        </xdr:cNvPr>
        <xdr:cNvSpPr txBox="1"/>
      </xdr:nvSpPr>
      <xdr:spPr>
        <a:xfrm>
          <a:off x="22199600" y="9407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31547</xdr:rowOff>
    </xdr:from>
    <xdr:to>
      <xdr:col>116</xdr:col>
      <xdr:colOff>152400</xdr:colOff>
      <xdr:row>56</xdr:row>
      <xdr:rowOff>31547</xdr:rowOff>
    </xdr:to>
    <xdr:cxnSp macro="">
      <xdr:nvCxnSpPr>
        <xdr:cNvPr id="584" name="直線コネクタ 583">
          <a:extLst>
            <a:ext uri="{FF2B5EF4-FFF2-40B4-BE49-F238E27FC236}">
              <a16:creationId xmlns:a16="http://schemas.microsoft.com/office/drawing/2014/main" id="{8B7C7D1F-4561-44E4-A6D1-05AEBF31BDAD}"/>
            </a:ext>
          </a:extLst>
        </xdr:cNvPr>
        <xdr:cNvCxnSpPr/>
      </xdr:nvCxnSpPr>
      <xdr:spPr>
        <a:xfrm>
          <a:off x="22072600" y="9632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31056</xdr:rowOff>
    </xdr:from>
    <xdr:ext cx="469744" cy="259045"/>
    <xdr:sp macro="" textlink="">
      <xdr:nvSpPr>
        <xdr:cNvPr id="585" name="【学校施設】&#10;一人当たり面積平均値テキスト">
          <a:extLst>
            <a:ext uri="{FF2B5EF4-FFF2-40B4-BE49-F238E27FC236}">
              <a16:creationId xmlns:a16="http://schemas.microsoft.com/office/drawing/2014/main" id="{3E11FC55-04E9-48D0-A32F-A2BA37792FAA}"/>
            </a:ext>
          </a:extLst>
        </xdr:cNvPr>
        <xdr:cNvSpPr txBox="1"/>
      </xdr:nvSpPr>
      <xdr:spPr>
        <a:xfrm>
          <a:off x="22199600" y="101466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8179</xdr:rowOff>
    </xdr:from>
    <xdr:to>
      <xdr:col>116</xdr:col>
      <xdr:colOff>114300</xdr:colOff>
      <xdr:row>60</xdr:row>
      <xdr:rowOff>109779</xdr:rowOff>
    </xdr:to>
    <xdr:sp macro="" textlink="">
      <xdr:nvSpPr>
        <xdr:cNvPr id="586" name="フローチャート: 判断 585">
          <a:extLst>
            <a:ext uri="{FF2B5EF4-FFF2-40B4-BE49-F238E27FC236}">
              <a16:creationId xmlns:a16="http://schemas.microsoft.com/office/drawing/2014/main" id="{FBA48F9C-0103-4076-B497-4D17E1FBAC6C}"/>
            </a:ext>
          </a:extLst>
        </xdr:cNvPr>
        <xdr:cNvSpPr/>
      </xdr:nvSpPr>
      <xdr:spPr>
        <a:xfrm>
          <a:off x="22110700" y="10295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31496</xdr:rowOff>
    </xdr:from>
    <xdr:to>
      <xdr:col>112</xdr:col>
      <xdr:colOff>38100</xdr:colOff>
      <xdr:row>61</xdr:row>
      <xdr:rowOff>133096</xdr:rowOff>
    </xdr:to>
    <xdr:sp macro="" textlink="">
      <xdr:nvSpPr>
        <xdr:cNvPr id="587" name="フローチャート: 判断 586">
          <a:extLst>
            <a:ext uri="{FF2B5EF4-FFF2-40B4-BE49-F238E27FC236}">
              <a16:creationId xmlns:a16="http://schemas.microsoft.com/office/drawing/2014/main" id="{409347BD-A359-46C7-A4AB-4EF256746B05}"/>
            </a:ext>
          </a:extLst>
        </xdr:cNvPr>
        <xdr:cNvSpPr/>
      </xdr:nvSpPr>
      <xdr:spPr>
        <a:xfrm>
          <a:off x="21272500" y="1048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43383</xdr:rowOff>
    </xdr:from>
    <xdr:to>
      <xdr:col>107</xdr:col>
      <xdr:colOff>101600</xdr:colOff>
      <xdr:row>61</xdr:row>
      <xdr:rowOff>144983</xdr:rowOff>
    </xdr:to>
    <xdr:sp macro="" textlink="">
      <xdr:nvSpPr>
        <xdr:cNvPr id="588" name="フローチャート: 判断 587">
          <a:extLst>
            <a:ext uri="{FF2B5EF4-FFF2-40B4-BE49-F238E27FC236}">
              <a16:creationId xmlns:a16="http://schemas.microsoft.com/office/drawing/2014/main" id="{7E464FE6-574F-46B7-BAEC-CAB5FC470E85}"/>
            </a:ext>
          </a:extLst>
        </xdr:cNvPr>
        <xdr:cNvSpPr/>
      </xdr:nvSpPr>
      <xdr:spPr>
        <a:xfrm>
          <a:off x="20383500" y="10501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52527</xdr:rowOff>
    </xdr:from>
    <xdr:to>
      <xdr:col>102</xdr:col>
      <xdr:colOff>165100</xdr:colOff>
      <xdr:row>61</xdr:row>
      <xdr:rowOff>154127</xdr:rowOff>
    </xdr:to>
    <xdr:sp macro="" textlink="">
      <xdr:nvSpPr>
        <xdr:cNvPr id="589" name="フローチャート: 判断 588">
          <a:extLst>
            <a:ext uri="{FF2B5EF4-FFF2-40B4-BE49-F238E27FC236}">
              <a16:creationId xmlns:a16="http://schemas.microsoft.com/office/drawing/2014/main" id="{26274D44-EC28-4C85-83A0-C89745B7B7A4}"/>
            </a:ext>
          </a:extLst>
        </xdr:cNvPr>
        <xdr:cNvSpPr/>
      </xdr:nvSpPr>
      <xdr:spPr>
        <a:xfrm>
          <a:off x="19494500" y="1051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54813</xdr:rowOff>
    </xdr:from>
    <xdr:to>
      <xdr:col>98</xdr:col>
      <xdr:colOff>38100</xdr:colOff>
      <xdr:row>61</xdr:row>
      <xdr:rowOff>156413</xdr:rowOff>
    </xdr:to>
    <xdr:sp macro="" textlink="">
      <xdr:nvSpPr>
        <xdr:cNvPr id="590" name="フローチャート: 判断 589">
          <a:extLst>
            <a:ext uri="{FF2B5EF4-FFF2-40B4-BE49-F238E27FC236}">
              <a16:creationId xmlns:a16="http://schemas.microsoft.com/office/drawing/2014/main" id="{0E0652C9-2200-4871-B090-BB1CBB859B0A}"/>
            </a:ext>
          </a:extLst>
        </xdr:cNvPr>
        <xdr:cNvSpPr/>
      </xdr:nvSpPr>
      <xdr:spPr>
        <a:xfrm>
          <a:off x="18605500" y="10513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1" name="テキスト ボックス 590">
          <a:extLst>
            <a:ext uri="{FF2B5EF4-FFF2-40B4-BE49-F238E27FC236}">
              <a16:creationId xmlns:a16="http://schemas.microsoft.com/office/drawing/2014/main" id="{8BEA7FEC-E7A6-4EC0-AD8F-8858D33F346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2" name="テキスト ボックス 591">
          <a:extLst>
            <a:ext uri="{FF2B5EF4-FFF2-40B4-BE49-F238E27FC236}">
              <a16:creationId xmlns:a16="http://schemas.microsoft.com/office/drawing/2014/main" id="{F0950D47-7B76-4CD1-A89C-1DCC9DE8E74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3" name="テキスト ボックス 592">
          <a:extLst>
            <a:ext uri="{FF2B5EF4-FFF2-40B4-BE49-F238E27FC236}">
              <a16:creationId xmlns:a16="http://schemas.microsoft.com/office/drawing/2014/main" id="{986ACFEC-35F5-4926-90B4-E0A7C6B96FE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0B1D2E02-7EBF-4EE3-A4F0-FB5DE83105F7}"/>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AB611D4F-15AB-4E4A-A802-6F9071EDC97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864</xdr:rowOff>
    </xdr:from>
    <xdr:to>
      <xdr:col>116</xdr:col>
      <xdr:colOff>114300</xdr:colOff>
      <xdr:row>61</xdr:row>
      <xdr:rowOff>102464</xdr:rowOff>
    </xdr:to>
    <xdr:sp macro="" textlink="">
      <xdr:nvSpPr>
        <xdr:cNvPr id="596" name="楕円 595">
          <a:extLst>
            <a:ext uri="{FF2B5EF4-FFF2-40B4-BE49-F238E27FC236}">
              <a16:creationId xmlns:a16="http://schemas.microsoft.com/office/drawing/2014/main" id="{83A0C0B5-6FA3-4F92-BB7D-D9264F3F21FA}"/>
            </a:ext>
          </a:extLst>
        </xdr:cNvPr>
        <xdr:cNvSpPr/>
      </xdr:nvSpPr>
      <xdr:spPr>
        <a:xfrm>
          <a:off x="22110700" y="1045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150741</xdr:rowOff>
    </xdr:from>
    <xdr:ext cx="469744" cy="259045"/>
    <xdr:sp macro="" textlink="">
      <xdr:nvSpPr>
        <xdr:cNvPr id="597" name="【学校施設】&#10;一人当たり面積該当値テキスト">
          <a:extLst>
            <a:ext uri="{FF2B5EF4-FFF2-40B4-BE49-F238E27FC236}">
              <a16:creationId xmlns:a16="http://schemas.microsoft.com/office/drawing/2014/main" id="{A291BA35-4557-4BD6-9FFA-A2ACE1AE112B}"/>
            </a:ext>
          </a:extLst>
        </xdr:cNvPr>
        <xdr:cNvSpPr txBox="1"/>
      </xdr:nvSpPr>
      <xdr:spPr>
        <a:xfrm>
          <a:off x="22199600" y="10437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28296</xdr:rowOff>
    </xdr:from>
    <xdr:to>
      <xdr:col>112</xdr:col>
      <xdr:colOff>38100</xdr:colOff>
      <xdr:row>61</xdr:row>
      <xdr:rowOff>129896</xdr:rowOff>
    </xdr:to>
    <xdr:sp macro="" textlink="">
      <xdr:nvSpPr>
        <xdr:cNvPr id="598" name="楕円 597">
          <a:extLst>
            <a:ext uri="{FF2B5EF4-FFF2-40B4-BE49-F238E27FC236}">
              <a16:creationId xmlns:a16="http://schemas.microsoft.com/office/drawing/2014/main" id="{579A4CD8-91C0-4181-AFB7-8B00C60F1042}"/>
            </a:ext>
          </a:extLst>
        </xdr:cNvPr>
        <xdr:cNvSpPr/>
      </xdr:nvSpPr>
      <xdr:spPr>
        <a:xfrm>
          <a:off x="21272500" y="1048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51664</xdr:rowOff>
    </xdr:from>
    <xdr:to>
      <xdr:col>116</xdr:col>
      <xdr:colOff>63500</xdr:colOff>
      <xdr:row>61</xdr:row>
      <xdr:rowOff>79096</xdr:rowOff>
    </xdr:to>
    <xdr:cxnSp macro="">
      <xdr:nvCxnSpPr>
        <xdr:cNvPr id="599" name="直線コネクタ 598">
          <a:extLst>
            <a:ext uri="{FF2B5EF4-FFF2-40B4-BE49-F238E27FC236}">
              <a16:creationId xmlns:a16="http://schemas.microsoft.com/office/drawing/2014/main" id="{AA3F2805-242B-4C43-BC9C-ECACD3ABCA49}"/>
            </a:ext>
          </a:extLst>
        </xdr:cNvPr>
        <xdr:cNvCxnSpPr/>
      </xdr:nvCxnSpPr>
      <xdr:spPr>
        <a:xfrm flipV="1">
          <a:off x="21323300" y="1051011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132080</xdr:rowOff>
    </xdr:from>
    <xdr:to>
      <xdr:col>107</xdr:col>
      <xdr:colOff>101600</xdr:colOff>
      <xdr:row>62</xdr:row>
      <xdr:rowOff>62230</xdr:rowOff>
    </xdr:to>
    <xdr:sp macro="" textlink="">
      <xdr:nvSpPr>
        <xdr:cNvPr id="600" name="楕円 599">
          <a:extLst>
            <a:ext uri="{FF2B5EF4-FFF2-40B4-BE49-F238E27FC236}">
              <a16:creationId xmlns:a16="http://schemas.microsoft.com/office/drawing/2014/main" id="{4035B7F0-2E9D-404B-861A-589B09C9539C}"/>
            </a:ext>
          </a:extLst>
        </xdr:cNvPr>
        <xdr:cNvSpPr/>
      </xdr:nvSpPr>
      <xdr:spPr>
        <a:xfrm>
          <a:off x="203835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79096</xdr:rowOff>
    </xdr:from>
    <xdr:to>
      <xdr:col>111</xdr:col>
      <xdr:colOff>177800</xdr:colOff>
      <xdr:row>62</xdr:row>
      <xdr:rowOff>11430</xdr:rowOff>
    </xdr:to>
    <xdr:cxnSp macro="">
      <xdr:nvCxnSpPr>
        <xdr:cNvPr id="601" name="直線コネクタ 600">
          <a:extLst>
            <a:ext uri="{FF2B5EF4-FFF2-40B4-BE49-F238E27FC236}">
              <a16:creationId xmlns:a16="http://schemas.microsoft.com/office/drawing/2014/main" id="{C37ABF71-A5CE-4165-AB6F-9AE20EDC448D}"/>
            </a:ext>
          </a:extLst>
        </xdr:cNvPr>
        <xdr:cNvCxnSpPr/>
      </xdr:nvCxnSpPr>
      <xdr:spPr>
        <a:xfrm flipV="1">
          <a:off x="20434300" y="10537546"/>
          <a:ext cx="889000" cy="103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123393</xdr:rowOff>
    </xdr:from>
    <xdr:to>
      <xdr:col>102</xdr:col>
      <xdr:colOff>165100</xdr:colOff>
      <xdr:row>62</xdr:row>
      <xdr:rowOff>53543</xdr:rowOff>
    </xdr:to>
    <xdr:sp macro="" textlink="">
      <xdr:nvSpPr>
        <xdr:cNvPr id="602" name="楕円 601">
          <a:extLst>
            <a:ext uri="{FF2B5EF4-FFF2-40B4-BE49-F238E27FC236}">
              <a16:creationId xmlns:a16="http://schemas.microsoft.com/office/drawing/2014/main" id="{D9292BE3-0FE8-426E-86E3-1E26141BEAED}"/>
            </a:ext>
          </a:extLst>
        </xdr:cNvPr>
        <xdr:cNvSpPr/>
      </xdr:nvSpPr>
      <xdr:spPr>
        <a:xfrm>
          <a:off x="19494500" y="105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2743</xdr:rowOff>
    </xdr:from>
    <xdr:to>
      <xdr:col>107</xdr:col>
      <xdr:colOff>50800</xdr:colOff>
      <xdr:row>62</xdr:row>
      <xdr:rowOff>11430</xdr:rowOff>
    </xdr:to>
    <xdr:cxnSp macro="">
      <xdr:nvCxnSpPr>
        <xdr:cNvPr id="603" name="直線コネクタ 602">
          <a:extLst>
            <a:ext uri="{FF2B5EF4-FFF2-40B4-BE49-F238E27FC236}">
              <a16:creationId xmlns:a16="http://schemas.microsoft.com/office/drawing/2014/main" id="{F14357A6-C711-438B-BFD7-EEEAEEAD2D31}"/>
            </a:ext>
          </a:extLst>
        </xdr:cNvPr>
        <xdr:cNvCxnSpPr/>
      </xdr:nvCxnSpPr>
      <xdr:spPr>
        <a:xfrm>
          <a:off x="19545300" y="10632643"/>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128880</xdr:rowOff>
    </xdr:from>
    <xdr:to>
      <xdr:col>98</xdr:col>
      <xdr:colOff>38100</xdr:colOff>
      <xdr:row>62</xdr:row>
      <xdr:rowOff>59030</xdr:rowOff>
    </xdr:to>
    <xdr:sp macro="" textlink="">
      <xdr:nvSpPr>
        <xdr:cNvPr id="604" name="楕円 603">
          <a:extLst>
            <a:ext uri="{FF2B5EF4-FFF2-40B4-BE49-F238E27FC236}">
              <a16:creationId xmlns:a16="http://schemas.microsoft.com/office/drawing/2014/main" id="{BD958E5D-5281-486E-B1C2-2E00855B9BDD}"/>
            </a:ext>
          </a:extLst>
        </xdr:cNvPr>
        <xdr:cNvSpPr/>
      </xdr:nvSpPr>
      <xdr:spPr>
        <a:xfrm>
          <a:off x="18605500" y="1058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2743</xdr:rowOff>
    </xdr:from>
    <xdr:to>
      <xdr:col>102</xdr:col>
      <xdr:colOff>114300</xdr:colOff>
      <xdr:row>62</xdr:row>
      <xdr:rowOff>8230</xdr:rowOff>
    </xdr:to>
    <xdr:cxnSp macro="">
      <xdr:nvCxnSpPr>
        <xdr:cNvPr id="605" name="直線コネクタ 604">
          <a:extLst>
            <a:ext uri="{FF2B5EF4-FFF2-40B4-BE49-F238E27FC236}">
              <a16:creationId xmlns:a16="http://schemas.microsoft.com/office/drawing/2014/main" id="{E2AD05B6-4B71-4D11-81A5-DB5767BC4318}"/>
            </a:ext>
          </a:extLst>
        </xdr:cNvPr>
        <xdr:cNvCxnSpPr/>
      </xdr:nvCxnSpPr>
      <xdr:spPr>
        <a:xfrm flipV="1">
          <a:off x="18656300" y="10632643"/>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124223</xdr:rowOff>
    </xdr:from>
    <xdr:ext cx="469744" cy="259045"/>
    <xdr:sp macro="" textlink="">
      <xdr:nvSpPr>
        <xdr:cNvPr id="606" name="n_1aveValue【学校施設】&#10;一人当たり面積">
          <a:extLst>
            <a:ext uri="{FF2B5EF4-FFF2-40B4-BE49-F238E27FC236}">
              <a16:creationId xmlns:a16="http://schemas.microsoft.com/office/drawing/2014/main" id="{C5A4F51E-F246-432E-8ED0-36B57F2B0828}"/>
            </a:ext>
          </a:extLst>
        </xdr:cNvPr>
        <xdr:cNvSpPr txBox="1"/>
      </xdr:nvSpPr>
      <xdr:spPr>
        <a:xfrm>
          <a:off x="21075727" y="10582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161510</xdr:rowOff>
    </xdr:from>
    <xdr:ext cx="469744" cy="259045"/>
    <xdr:sp macro="" textlink="">
      <xdr:nvSpPr>
        <xdr:cNvPr id="607" name="n_2aveValue【学校施設】&#10;一人当たり面積">
          <a:extLst>
            <a:ext uri="{FF2B5EF4-FFF2-40B4-BE49-F238E27FC236}">
              <a16:creationId xmlns:a16="http://schemas.microsoft.com/office/drawing/2014/main" id="{E97F972F-51DC-4CA4-A67F-7A5095E2E45D}"/>
            </a:ext>
          </a:extLst>
        </xdr:cNvPr>
        <xdr:cNvSpPr txBox="1"/>
      </xdr:nvSpPr>
      <xdr:spPr>
        <a:xfrm>
          <a:off x="20199427" y="10277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170654</xdr:rowOff>
    </xdr:from>
    <xdr:ext cx="469744" cy="259045"/>
    <xdr:sp macro="" textlink="">
      <xdr:nvSpPr>
        <xdr:cNvPr id="608" name="n_3aveValue【学校施設】&#10;一人当たり面積">
          <a:extLst>
            <a:ext uri="{FF2B5EF4-FFF2-40B4-BE49-F238E27FC236}">
              <a16:creationId xmlns:a16="http://schemas.microsoft.com/office/drawing/2014/main" id="{7C6F3FC3-2D86-4599-95BD-F24D1E198992}"/>
            </a:ext>
          </a:extLst>
        </xdr:cNvPr>
        <xdr:cNvSpPr txBox="1"/>
      </xdr:nvSpPr>
      <xdr:spPr>
        <a:xfrm>
          <a:off x="19310427" y="1028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1490</xdr:rowOff>
    </xdr:from>
    <xdr:ext cx="469744" cy="259045"/>
    <xdr:sp macro="" textlink="">
      <xdr:nvSpPr>
        <xdr:cNvPr id="609" name="n_4aveValue【学校施設】&#10;一人当たり面積">
          <a:extLst>
            <a:ext uri="{FF2B5EF4-FFF2-40B4-BE49-F238E27FC236}">
              <a16:creationId xmlns:a16="http://schemas.microsoft.com/office/drawing/2014/main" id="{66BFDDD0-6A23-4019-B457-0E98EC35A016}"/>
            </a:ext>
          </a:extLst>
        </xdr:cNvPr>
        <xdr:cNvSpPr txBox="1"/>
      </xdr:nvSpPr>
      <xdr:spPr>
        <a:xfrm>
          <a:off x="18421427" y="10288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146423</xdr:rowOff>
    </xdr:from>
    <xdr:ext cx="469744" cy="259045"/>
    <xdr:sp macro="" textlink="">
      <xdr:nvSpPr>
        <xdr:cNvPr id="610" name="n_1mainValue【学校施設】&#10;一人当たり面積">
          <a:extLst>
            <a:ext uri="{FF2B5EF4-FFF2-40B4-BE49-F238E27FC236}">
              <a16:creationId xmlns:a16="http://schemas.microsoft.com/office/drawing/2014/main" id="{99AB810B-DFCD-41F4-9C33-1C872AE4299F}"/>
            </a:ext>
          </a:extLst>
        </xdr:cNvPr>
        <xdr:cNvSpPr txBox="1"/>
      </xdr:nvSpPr>
      <xdr:spPr>
        <a:xfrm>
          <a:off x="21075727" y="10261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53357</xdr:rowOff>
    </xdr:from>
    <xdr:ext cx="469744" cy="259045"/>
    <xdr:sp macro="" textlink="">
      <xdr:nvSpPr>
        <xdr:cNvPr id="611" name="n_2mainValue【学校施設】&#10;一人当たり面積">
          <a:extLst>
            <a:ext uri="{FF2B5EF4-FFF2-40B4-BE49-F238E27FC236}">
              <a16:creationId xmlns:a16="http://schemas.microsoft.com/office/drawing/2014/main" id="{AFA8C1CA-7101-407A-8C1B-F1970936116B}"/>
            </a:ext>
          </a:extLst>
        </xdr:cNvPr>
        <xdr:cNvSpPr txBox="1"/>
      </xdr:nvSpPr>
      <xdr:spPr>
        <a:xfrm>
          <a:off x="20199427" y="1068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44670</xdr:rowOff>
    </xdr:from>
    <xdr:ext cx="469744" cy="259045"/>
    <xdr:sp macro="" textlink="">
      <xdr:nvSpPr>
        <xdr:cNvPr id="612" name="n_3mainValue【学校施設】&#10;一人当たり面積">
          <a:extLst>
            <a:ext uri="{FF2B5EF4-FFF2-40B4-BE49-F238E27FC236}">
              <a16:creationId xmlns:a16="http://schemas.microsoft.com/office/drawing/2014/main" id="{BC3B63D7-4DEC-4060-AC57-D4701A2B6057}"/>
            </a:ext>
          </a:extLst>
        </xdr:cNvPr>
        <xdr:cNvSpPr txBox="1"/>
      </xdr:nvSpPr>
      <xdr:spPr>
        <a:xfrm>
          <a:off x="19310427" y="10674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50157</xdr:rowOff>
    </xdr:from>
    <xdr:ext cx="469744" cy="259045"/>
    <xdr:sp macro="" textlink="">
      <xdr:nvSpPr>
        <xdr:cNvPr id="613" name="n_4mainValue【学校施設】&#10;一人当たり面積">
          <a:extLst>
            <a:ext uri="{FF2B5EF4-FFF2-40B4-BE49-F238E27FC236}">
              <a16:creationId xmlns:a16="http://schemas.microsoft.com/office/drawing/2014/main" id="{4E38BF0D-4EA0-40C4-8E38-C06BF6B61249}"/>
            </a:ext>
          </a:extLst>
        </xdr:cNvPr>
        <xdr:cNvSpPr txBox="1"/>
      </xdr:nvSpPr>
      <xdr:spPr>
        <a:xfrm>
          <a:off x="18421427" y="1068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4" name="正方形/長方形 613">
          <a:extLst>
            <a:ext uri="{FF2B5EF4-FFF2-40B4-BE49-F238E27FC236}">
              <a16:creationId xmlns:a16="http://schemas.microsoft.com/office/drawing/2014/main" id="{8890C252-F84D-470E-A9EF-9C6F79AA741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5" name="正方形/長方形 614">
          <a:extLst>
            <a:ext uri="{FF2B5EF4-FFF2-40B4-BE49-F238E27FC236}">
              <a16:creationId xmlns:a16="http://schemas.microsoft.com/office/drawing/2014/main" id="{E05AA8B6-D30C-4DFD-9DC9-9A1B3F6DD1C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6" name="正方形/長方形 615">
          <a:extLst>
            <a:ext uri="{FF2B5EF4-FFF2-40B4-BE49-F238E27FC236}">
              <a16:creationId xmlns:a16="http://schemas.microsoft.com/office/drawing/2014/main" id="{E4AE8291-D203-4250-813A-82C042021DE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7" name="正方形/長方形 616">
          <a:extLst>
            <a:ext uri="{FF2B5EF4-FFF2-40B4-BE49-F238E27FC236}">
              <a16:creationId xmlns:a16="http://schemas.microsoft.com/office/drawing/2014/main" id="{D695D726-9882-429F-B26F-946896FE5D23}"/>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8" name="正方形/長方形 617">
          <a:extLst>
            <a:ext uri="{FF2B5EF4-FFF2-40B4-BE49-F238E27FC236}">
              <a16:creationId xmlns:a16="http://schemas.microsoft.com/office/drawing/2014/main" id="{0399FBFB-ADC0-4910-9C7D-47E1C1B043C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9" name="正方形/長方形 618">
          <a:extLst>
            <a:ext uri="{FF2B5EF4-FFF2-40B4-BE49-F238E27FC236}">
              <a16:creationId xmlns:a16="http://schemas.microsoft.com/office/drawing/2014/main" id="{7C7679AC-C8B5-438F-8E84-4DCF78B71FB8}"/>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0" name="正方形/長方形 619">
          <a:extLst>
            <a:ext uri="{FF2B5EF4-FFF2-40B4-BE49-F238E27FC236}">
              <a16:creationId xmlns:a16="http://schemas.microsoft.com/office/drawing/2014/main" id="{B5BCDAC6-3AEA-4881-B763-260A77D8BA5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1" name="正方形/長方形 620">
          <a:extLst>
            <a:ext uri="{FF2B5EF4-FFF2-40B4-BE49-F238E27FC236}">
              <a16:creationId xmlns:a16="http://schemas.microsoft.com/office/drawing/2014/main" id="{54581D08-8C10-4FCB-8405-423123C27E7D}"/>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2" name="テキスト ボックス 621">
          <a:extLst>
            <a:ext uri="{FF2B5EF4-FFF2-40B4-BE49-F238E27FC236}">
              <a16:creationId xmlns:a16="http://schemas.microsoft.com/office/drawing/2014/main" id="{9546EA39-90AF-4EC9-92A8-9847783DD462}"/>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3" name="直線コネクタ 622">
          <a:extLst>
            <a:ext uri="{FF2B5EF4-FFF2-40B4-BE49-F238E27FC236}">
              <a16:creationId xmlns:a16="http://schemas.microsoft.com/office/drawing/2014/main" id="{1F742297-002E-4927-A1C8-F98E6F229A96}"/>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4" name="テキスト ボックス 623">
          <a:extLst>
            <a:ext uri="{FF2B5EF4-FFF2-40B4-BE49-F238E27FC236}">
              <a16:creationId xmlns:a16="http://schemas.microsoft.com/office/drawing/2014/main" id="{51FBCADC-6B0D-4123-BF77-3E839B25E04A}"/>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5" name="直線コネクタ 624">
          <a:extLst>
            <a:ext uri="{FF2B5EF4-FFF2-40B4-BE49-F238E27FC236}">
              <a16:creationId xmlns:a16="http://schemas.microsoft.com/office/drawing/2014/main" id="{A29F9F2F-E5AE-4A63-9FA8-D0FC47A6A4FF}"/>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26" name="テキスト ボックス 625">
          <a:extLst>
            <a:ext uri="{FF2B5EF4-FFF2-40B4-BE49-F238E27FC236}">
              <a16:creationId xmlns:a16="http://schemas.microsoft.com/office/drawing/2014/main" id="{E6E067F6-B5C6-4AC2-B167-F3F854323F28}"/>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27" name="直線コネクタ 626">
          <a:extLst>
            <a:ext uri="{FF2B5EF4-FFF2-40B4-BE49-F238E27FC236}">
              <a16:creationId xmlns:a16="http://schemas.microsoft.com/office/drawing/2014/main" id="{2E2F75BE-20A2-4F63-BEF7-6E1E372ECE9B}"/>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28" name="テキスト ボックス 627">
          <a:extLst>
            <a:ext uri="{FF2B5EF4-FFF2-40B4-BE49-F238E27FC236}">
              <a16:creationId xmlns:a16="http://schemas.microsoft.com/office/drawing/2014/main" id="{826BE987-6B44-4247-AE6F-A4F29F19A726}"/>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29" name="直線コネクタ 628">
          <a:extLst>
            <a:ext uri="{FF2B5EF4-FFF2-40B4-BE49-F238E27FC236}">
              <a16:creationId xmlns:a16="http://schemas.microsoft.com/office/drawing/2014/main" id="{7E201EE7-AE56-4858-930F-50A4DA530A85}"/>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0" name="テキスト ボックス 629">
          <a:extLst>
            <a:ext uri="{FF2B5EF4-FFF2-40B4-BE49-F238E27FC236}">
              <a16:creationId xmlns:a16="http://schemas.microsoft.com/office/drawing/2014/main" id="{21312BAE-5747-41D7-8EB8-CE7F05A40948}"/>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1" name="直線コネクタ 630">
          <a:extLst>
            <a:ext uri="{FF2B5EF4-FFF2-40B4-BE49-F238E27FC236}">
              <a16:creationId xmlns:a16="http://schemas.microsoft.com/office/drawing/2014/main" id="{E634A875-F141-406B-819D-9F0E29CF267A}"/>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2" name="テキスト ボックス 631">
          <a:extLst>
            <a:ext uri="{FF2B5EF4-FFF2-40B4-BE49-F238E27FC236}">
              <a16:creationId xmlns:a16="http://schemas.microsoft.com/office/drawing/2014/main" id="{CBA62114-BFE3-4935-8515-87A716618D41}"/>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3" name="直線コネクタ 632">
          <a:extLst>
            <a:ext uri="{FF2B5EF4-FFF2-40B4-BE49-F238E27FC236}">
              <a16:creationId xmlns:a16="http://schemas.microsoft.com/office/drawing/2014/main" id="{36991923-FAC1-4021-9897-24AEEA3659C7}"/>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34" name="テキスト ボックス 633">
          <a:extLst>
            <a:ext uri="{FF2B5EF4-FFF2-40B4-BE49-F238E27FC236}">
              <a16:creationId xmlns:a16="http://schemas.microsoft.com/office/drawing/2014/main" id="{D6F7F6DD-D205-4730-9AC6-9CCC8BA89568}"/>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5" name="直線コネクタ 634">
          <a:extLst>
            <a:ext uri="{FF2B5EF4-FFF2-40B4-BE49-F238E27FC236}">
              <a16:creationId xmlns:a16="http://schemas.microsoft.com/office/drawing/2014/main" id="{37CE5F53-1915-4EFD-A46E-3C717DEF11E9}"/>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36" name="テキスト ボックス 635">
          <a:extLst>
            <a:ext uri="{FF2B5EF4-FFF2-40B4-BE49-F238E27FC236}">
              <a16:creationId xmlns:a16="http://schemas.microsoft.com/office/drawing/2014/main" id="{21DC0F48-D8AF-4A6E-A177-78B319BE2B8C}"/>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37" name="【児童館】&#10;有形固定資産減価償却率グラフ枠">
          <a:extLst>
            <a:ext uri="{FF2B5EF4-FFF2-40B4-BE49-F238E27FC236}">
              <a16:creationId xmlns:a16="http://schemas.microsoft.com/office/drawing/2014/main" id="{FE7813A2-908F-42D0-B42A-8A58FE89F868}"/>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32386</xdr:rowOff>
    </xdr:from>
    <xdr:to>
      <xdr:col>85</xdr:col>
      <xdr:colOff>126364</xdr:colOff>
      <xdr:row>86</xdr:row>
      <xdr:rowOff>89536</xdr:rowOff>
    </xdr:to>
    <xdr:cxnSp macro="">
      <xdr:nvCxnSpPr>
        <xdr:cNvPr id="638" name="直線コネクタ 637">
          <a:extLst>
            <a:ext uri="{FF2B5EF4-FFF2-40B4-BE49-F238E27FC236}">
              <a16:creationId xmlns:a16="http://schemas.microsoft.com/office/drawing/2014/main" id="{B403C604-5488-4B39-9EDE-A3004869116C}"/>
            </a:ext>
          </a:extLst>
        </xdr:cNvPr>
        <xdr:cNvCxnSpPr/>
      </xdr:nvCxnSpPr>
      <xdr:spPr>
        <a:xfrm flipV="1">
          <a:off x="16318864" y="1357693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93363</xdr:rowOff>
    </xdr:from>
    <xdr:ext cx="405111" cy="259045"/>
    <xdr:sp macro="" textlink="">
      <xdr:nvSpPr>
        <xdr:cNvPr id="639" name="【児童館】&#10;有形固定資産減価償却率最小値テキスト">
          <a:extLst>
            <a:ext uri="{FF2B5EF4-FFF2-40B4-BE49-F238E27FC236}">
              <a16:creationId xmlns:a16="http://schemas.microsoft.com/office/drawing/2014/main" id="{8E240F1F-41C5-49D0-BA2A-852A016846AF}"/>
            </a:ext>
          </a:extLst>
        </xdr:cNvPr>
        <xdr:cNvSpPr txBox="1"/>
      </xdr:nvSpPr>
      <xdr:spPr>
        <a:xfrm>
          <a:off x="16357600" y="1483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89536</xdr:rowOff>
    </xdr:from>
    <xdr:to>
      <xdr:col>86</xdr:col>
      <xdr:colOff>25400</xdr:colOff>
      <xdr:row>86</xdr:row>
      <xdr:rowOff>89536</xdr:rowOff>
    </xdr:to>
    <xdr:cxnSp macro="">
      <xdr:nvCxnSpPr>
        <xdr:cNvPr id="640" name="直線コネクタ 639">
          <a:extLst>
            <a:ext uri="{FF2B5EF4-FFF2-40B4-BE49-F238E27FC236}">
              <a16:creationId xmlns:a16="http://schemas.microsoft.com/office/drawing/2014/main" id="{0EB5432F-51EC-4BD4-BC73-3A794D989210}"/>
            </a:ext>
          </a:extLst>
        </xdr:cNvPr>
        <xdr:cNvCxnSpPr/>
      </xdr:nvCxnSpPr>
      <xdr:spPr>
        <a:xfrm>
          <a:off x="16230600" y="14834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150513</xdr:rowOff>
    </xdr:from>
    <xdr:ext cx="405111" cy="259045"/>
    <xdr:sp macro="" textlink="">
      <xdr:nvSpPr>
        <xdr:cNvPr id="641" name="【児童館】&#10;有形固定資産減価償却率最大値テキスト">
          <a:extLst>
            <a:ext uri="{FF2B5EF4-FFF2-40B4-BE49-F238E27FC236}">
              <a16:creationId xmlns:a16="http://schemas.microsoft.com/office/drawing/2014/main" id="{A99C112D-B58B-475A-9820-18A98D07DAE8}"/>
            </a:ext>
          </a:extLst>
        </xdr:cNvPr>
        <xdr:cNvSpPr txBox="1"/>
      </xdr:nvSpPr>
      <xdr:spPr>
        <a:xfrm>
          <a:off x="16357600" y="13352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32386</xdr:rowOff>
    </xdr:from>
    <xdr:to>
      <xdr:col>86</xdr:col>
      <xdr:colOff>25400</xdr:colOff>
      <xdr:row>79</xdr:row>
      <xdr:rowOff>32386</xdr:rowOff>
    </xdr:to>
    <xdr:cxnSp macro="">
      <xdr:nvCxnSpPr>
        <xdr:cNvPr id="642" name="直線コネクタ 641">
          <a:extLst>
            <a:ext uri="{FF2B5EF4-FFF2-40B4-BE49-F238E27FC236}">
              <a16:creationId xmlns:a16="http://schemas.microsoft.com/office/drawing/2014/main" id="{FC6913FC-CDF5-48C8-B702-ED1CE9A3E88F}"/>
            </a:ext>
          </a:extLst>
        </xdr:cNvPr>
        <xdr:cNvCxnSpPr/>
      </xdr:nvCxnSpPr>
      <xdr:spPr>
        <a:xfrm>
          <a:off x="16230600" y="13576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126382</xdr:rowOff>
    </xdr:from>
    <xdr:ext cx="405111" cy="259045"/>
    <xdr:sp macro="" textlink="">
      <xdr:nvSpPr>
        <xdr:cNvPr id="643" name="【児童館】&#10;有形固定資産減価償却率平均値テキスト">
          <a:extLst>
            <a:ext uri="{FF2B5EF4-FFF2-40B4-BE49-F238E27FC236}">
              <a16:creationId xmlns:a16="http://schemas.microsoft.com/office/drawing/2014/main" id="{8294B226-6AFA-452A-8F3E-ADB8FCF4E4C1}"/>
            </a:ext>
          </a:extLst>
        </xdr:cNvPr>
        <xdr:cNvSpPr txBox="1"/>
      </xdr:nvSpPr>
      <xdr:spPr>
        <a:xfrm>
          <a:off x="16357600" y="14013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103505</xdr:rowOff>
    </xdr:from>
    <xdr:to>
      <xdr:col>85</xdr:col>
      <xdr:colOff>177800</xdr:colOff>
      <xdr:row>83</xdr:row>
      <xdr:rowOff>33655</xdr:rowOff>
    </xdr:to>
    <xdr:sp macro="" textlink="">
      <xdr:nvSpPr>
        <xdr:cNvPr id="644" name="フローチャート: 判断 643">
          <a:extLst>
            <a:ext uri="{FF2B5EF4-FFF2-40B4-BE49-F238E27FC236}">
              <a16:creationId xmlns:a16="http://schemas.microsoft.com/office/drawing/2014/main" id="{F1B71881-1DF1-46E6-A40E-F163483A69E3}"/>
            </a:ext>
          </a:extLst>
        </xdr:cNvPr>
        <xdr:cNvSpPr/>
      </xdr:nvSpPr>
      <xdr:spPr>
        <a:xfrm>
          <a:off x="162687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132080</xdr:rowOff>
    </xdr:from>
    <xdr:to>
      <xdr:col>81</xdr:col>
      <xdr:colOff>101600</xdr:colOff>
      <xdr:row>81</xdr:row>
      <xdr:rowOff>62230</xdr:rowOff>
    </xdr:to>
    <xdr:sp macro="" textlink="">
      <xdr:nvSpPr>
        <xdr:cNvPr id="645" name="フローチャート: 判断 644">
          <a:extLst>
            <a:ext uri="{FF2B5EF4-FFF2-40B4-BE49-F238E27FC236}">
              <a16:creationId xmlns:a16="http://schemas.microsoft.com/office/drawing/2014/main" id="{F1C93461-C46B-4D75-B599-CD97ADE800ED}"/>
            </a:ext>
          </a:extLst>
        </xdr:cNvPr>
        <xdr:cNvSpPr/>
      </xdr:nvSpPr>
      <xdr:spPr>
        <a:xfrm>
          <a:off x="15430500" y="1384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113030</xdr:rowOff>
    </xdr:from>
    <xdr:to>
      <xdr:col>76</xdr:col>
      <xdr:colOff>165100</xdr:colOff>
      <xdr:row>81</xdr:row>
      <xdr:rowOff>43180</xdr:rowOff>
    </xdr:to>
    <xdr:sp macro="" textlink="">
      <xdr:nvSpPr>
        <xdr:cNvPr id="646" name="フローチャート: 判断 645">
          <a:extLst>
            <a:ext uri="{FF2B5EF4-FFF2-40B4-BE49-F238E27FC236}">
              <a16:creationId xmlns:a16="http://schemas.microsoft.com/office/drawing/2014/main" id="{B4BBD9B1-C646-46F3-B7B1-86C33B0464C1}"/>
            </a:ext>
          </a:extLst>
        </xdr:cNvPr>
        <xdr:cNvSpPr/>
      </xdr:nvSpPr>
      <xdr:spPr>
        <a:xfrm>
          <a:off x="14541500" y="1382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116839</xdr:rowOff>
    </xdr:from>
    <xdr:to>
      <xdr:col>72</xdr:col>
      <xdr:colOff>38100</xdr:colOff>
      <xdr:row>81</xdr:row>
      <xdr:rowOff>46989</xdr:rowOff>
    </xdr:to>
    <xdr:sp macro="" textlink="">
      <xdr:nvSpPr>
        <xdr:cNvPr id="647" name="フローチャート: 判断 646">
          <a:extLst>
            <a:ext uri="{FF2B5EF4-FFF2-40B4-BE49-F238E27FC236}">
              <a16:creationId xmlns:a16="http://schemas.microsoft.com/office/drawing/2014/main" id="{AD9FBA05-89C6-4844-9E8F-2B660F2C9A1E}"/>
            </a:ext>
          </a:extLst>
        </xdr:cNvPr>
        <xdr:cNvSpPr/>
      </xdr:nvSpPr>
      <xdr:spPr>
        <a:xfrm>
          <a:off x="13652500" y="1383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93980</xdr:rowOff>
    </xdr:from>
    <xdr:to>
      <xdr:col>67</xdr:col>
      <xdr:colOff>101600</xdr:colOff>
      <xdr:row>81</xdr:row>
      <xdr:rowOff>24130</xdr:rowOff>
    </xdr:to>
    <xdr:sp macro="" textlink="">
      <xdr:nvSpPr>
        <xdr:cNvPr id="648" name="フローチャート: 判断 647">
          <a:extLst>
            <a:ext uri="{FF2B5EF4-FFF2-40B4-BE49-F238E27FC236}">
              <a16:creationId xmlns:a16="http://schemas.microsoft.com/office/drawing/2014/main" id="{225E9F55-7503-4C79-B4A4-FCF6E8857946}"/>
            </a:ext>
          </a:extLst>
        </xdr:cNvPr>
        <xdr:cNvSpPr/>
      </xdr:nvSpPr>
      <xdr:spPr>
        <a:xfrm>
          <a:off x="12763500" y="1380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49" name="テキスト ボックス 648">
          <a:extLst>
            <a:ext uri="{FF2B5EF4-FFF2-40B4-BE49-F238E27FC236}">
              <a16:creationId xmlns:a16="http://schemas.microsoft.com/office/drawing/2014/main" id="{E5C8138A-3ECA-4D95-98BC-7585B0FF1223}"/>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0" name="テキスト ボックス 649">
          <a:extLst>
            <a:ext uri="{FF2B5EF4-FFF2-40B4-BE49-F238E27FC236}">
              <a16:creationId xmlns:a16="http://schemas.microsoft.com/office/drawing/2014/main" id="{6579FF03-6C1C-42DD-8ABC-FBD45124B295}"/>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1" name="テキスト ボックス 650">
          <a:extLst>
            <a:ext uri="{FF2B5EF4-FFF2-40B4-BE49-F238E27FC236}">
              <a16:creationId xmlns:a16="http://schemas.microsoft.com/office/drawing/2014/main" id="{6734B81E-AC5E-45E6-802D-42EE24671448}"/>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2" name="テキスト ボックス 651">
          <a:extLst>
            <a:ext uri="{FF2B5EF4-FFF2-40B4-BE49-F238E27FC236}">
              <a16:creationId xmlns:a16="http://schemas.microsoft.com/office/drawing/2014/main" id="{53CF3DAA-0A84-4CB2-A6EA-E9474E146C2B}"/>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3" name="テキスト ボックス 652">
          <a:extLst>
            <a:ext uri="{FF2B5EF4-FFF2-40B4-BE49-F238E27FC236}">
              <a16:creationId xmlns:a16="http://schemas.microsoft.com/office/drawing/2014/main" id="{31855B77-89D3-4045-A4F0-3D7035D65CD3}"/>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6350</xdr:rowOff>
    </xdr:from>
    <xdr:to>
      <xdr:col>85</xdr:col>
      <xdr:colOff>177800</xdr:colOff>
      <xdr:row>85</xdr:row>
      <xdr:rowOff>107950</xdr:rowOff>
    </xdr:to>
    <xdr:sp macro="" textlink="">
      <xdr:nvSpPr>
        <xdr:cNvPr id="654" name="楕円 653">
          <a:extLst>
            <a:ext uri="{FF2B5EF4-FFF2-40B4-BE49-F238E27FC236}">
              <a16:creationId xmlns:a16="http://schemas.microsoft.com/office/drawing/2014/main" id="{877B2F3A-58A7-4E2D-B37C-61EEEABF1195}"/>
            </a:ext>
          </a:extLst>
        </xdr:cNvPr>
        <xdr:cNvSpPr/>
      </xdr:nvSpPr>
      <xdr:spPr>
        <a:xfrm>
          <a:off x="162687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156227</xdr:rowOff>
    </xdr:from>
    <xdr:ext cx="405111" cy="259045"/>
    <xdr:sp macro="" textlink="">
      <xdr:nvSpPr>
        <xdr:cNvPr id="655" name="【児童館】&#10;有形固定資産減価償却率該当値テキスト">
          <a:extLst>
            <a:ext uri="{FF2B5EF4-FFF2-40B4-BE49-F238E27FC236}">
              <a16:creationId xmlns:a16="http://schemas.microsoft.com/office/drawing/2014/main" id="{919A85B3-9218-4E5D-9C99-39105319DD01}"/>
            </a:ext>
          </a:extLst>
        </xdr:cNvPr>
        <xdr:cNvSpPr txBox="1"/>
      </xdr:nvSpPr>
      <xdr:spPr>
        <a:xfrm>
          <a:off x="16357600" y="1455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154939</xdr:rowOff>
    </xdr:from>
    <xdr:to>
      <xdr:col>81</xdr:col>
      <xdr:colOff>101600</xdr:colOff>
      <xdr:row>85</xdr:row>
      <xdr:rowOff>85089</xdr:rowOff>
    </xdr:to>
    <xdr:sp macro="" textlink="">
      <xdr:nvSpPr>
        <xdr:cNvPr id="656" name="楕円 655">
          <a:extLst>
            <a:ext uri="{FF2B5EF4-FFF2-40B4-BE49-F238E27FC236}">
              <a16:creationId xmlns:a16="http://schemas.microsoft.com/office/drawing/2014/main" id="{4F05292F-9990-46DE-ADE5-219D93D15C82}"/>
            </a:ext>
          </a:extLst>
        </xdr:cNvPr>
        <xdr:cNvSpPr/>
      </xdr:nvSpPr>
      <xdr:spPr>
        <a:xfrm>
          <a:off x="15430500" y="1455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34289</xdr:rowOff>
    </xdr:from>
    <xdr:to>
      <xdr:col>85</xdr:col>
      <xdr:colOff>127000</xdr:colOff>
      <xdr:row>85</xdr:row>
      <xdr:rowOff>57150</xdr:rowOff>
    </xdr:to>
    <xdr:cxnSp macro="">
      <xdr:nvCxnSpPr>
        <xdr:cNvPr id="657" name="直線コネクタ 656">
          <a:extLst>
            <a:ext uri="{FF2B5EF4-FFF2-40B4-BE49-F238E27FC236}">
              <a16:creationId xmlns:a16="http://schemas.microsoft.com/office/drawing/2014/main" id="{B898F856-AB23-4000-BEED-162A6A054AC6}"/>
            </a:ext>
          </a:extLst>
        </xdr:cNvPr>
        <xdr:cNvCxnSpPr/>
      </xdr:nvCxnSpPr>
      <xdr:spPr>
        <a:xfrm>
          <a:off x="15481300" y="1460753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132080</xdr:rowOff>
    </xdr:from>
    <xdr:to>
      <xdr:col>76</xdr:col>
      <xdr:colOff>165100</xdr:colOff>
      <xdr:row>85</xdr:row>
      <xdr:rowOff>62230</xdr:rowOff>
    </xdr:to>
    <xdr:sp macro="" textlink="">
      <xdr:nvSpPr>
        <xdr:cNvPr id="658" name="楕円 657">
          <a:extLst>
            <a:ext uri="{FF2B5EF4-FFF2-40B4-BE49-F238E27FC236}">
              <a16:creationId xmlns:a16="http://schemas.microsoft.com/office/drawing/2014/main" id="{81F105CA-AE07-4A00-88E7-8B7AA57C22ED}"/>
            </a:ext>
          </a:extLst>
        </xdr:cNvPr>
        <xdr:cNvSpPr/>
      </xdr:nvSpPr>
      <xdr:spPr>
        <a:xfrm>
          <a:off x="14541500" y="1453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11430</xdr:rowOff>
    </xdr:from>
    <xdr:to>
      <xdr:col>81</xdr:col>
      <xdr:colOff>50800</xdr:colOff>
      <xdr:row>85</xdr:row>
      <xdr:rowOff>34289</xdr:rowOff>
    </xdr:to>
    <xdr:cxnSp macro="">
      <xdr:nvCxnSpPr>
        <xdr:cNvPr id="659" name="直線コネクタ 658">
          <a:extLst>
            <a:ext uri="{FF2B5EF4-FFF2-40B4-BE49-F238E27FC236}">
              <a16:creationId xmlns:a16="http://schemas.microsoft.com/office/drawing/2014/main" id="{0815C890-3AB9-4E7E-84D6-E27870149C12}"/>
            </a:ext>
          </a:extLst>
        </xdr:cNvPr>
        <xdr:cNvCxnSpPr/>
      </xdr:nvCxnSpPr>
      <xdr:spPr>
        <a:xfrm>
          <a:off x="14592300" y="145846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107314</xdr:rowOff>
    </xdr:from>
    <xdr:to>
      <xdr:col>72</xdr:col>
      <xdr:colOff>38100</xdr:colOff>
      <xdr:row>85</xdr:row>
      <xdr:rowOff>37464</xdr:rowOff>
    </xdr:to>
    <xdr:sp macro="" textlink="">
      <xdr:nvSpPr>
        <xdr:cNvPr id="660" name="楕円 659">
          <a:extLst>
            <a:ext uri="{FF2B5EF4-FFF2-40B4-BE49-F238E27FC236}">
              <a16:creationId xmlns:a16="http://schemas.microsoft.com/office/drawing/2014/main" id="{38613CAC-D6BE-4008-8EA1-07F2DAD85F80}"/>
            </a:ext>
          </a:extLst>
        </xdr:cNvPr>
        <xdr:cNvSpPr/>
      </xdr:nvSpPr>
      <xdr:spPr>
        <a:xfrm>
          <a:off x="13652500" y="1450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158114</xdr:rowOff>
    </xdr:from>
    <xdr:to>
      <xdr:col>76</xdr:col>
      <xdr:colOff>114300</xdr:colOff>
      <xdr:row>85</xdr:row>
      <xdr:rowOff>11430</xdr:rowOff>
    </xdr:to>
    <xdr:cxnSp macro="">
      <xdr:nvCxnSpPr>
        <xdr:cNvPr id="661" name="直線コネクタ 660">
          <a:extLst>
            <a:ext uri="{FF2B5EF4-FFF2-40B4-BE49-F238E27FC236}">
              <a16:creationId xmlns:a16="http://schemas.microsoft.com/office/drawing/2014/main" id="{DB6D96A6-19B9-4F64-987C-FB74494DFBDE}"/>
            </a:ext>
          </a:extLst>
        </xdr:cNvPr>
        <xdr:cNvCxnSpPr/>
      </xdr:nvCxnSpPr>
      <xdr:spPr>
        <a:xfrm>
          <a:off x="13703300" y="14559914"/>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84455</xdr:rowOff>
    </xdr:from>
    <xdr:to>
      <xdr:col>67</xdr:col>
      <xdr:colOff>101600</xdr:colOff>
      <xdr:row>85</xdr:row>
      <xdr:rowOff>14605</xdr:rowOff>
    </xdr:to>
    <xdr:sp macro="" textlink="">
      <xdr:nvSpPr>
        <xdr:cNvPr id="662" name="楕円 661">
          <a:extLst>
            <a:ext uri="{FF2B5EF4-FFF2-40B4-BE49-F238E27FC236}">
              <a16:creationId xmlns:a16="http://schemas.microsoft.com/office/drawing/2014/main" id="{6EC2D3C6-948A-499E-9D38-26E3665EC4F0}"/>
            </a:ext>
          </a:extLst>
        </xdr:cNvPr>
        <xdr:cNvSpPr/>
      </xdr:nvSpPr>
      <xdr:spPr>
        <a:xfrm>
          <a:off x="12763500" y="1448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135255</xdr:rowOff>
    </xdr:from>
    <xdr:to>
      <xdr:col>71</xdr:col>
      <xdr:colOff>177800</xdr:colOff>
      <xdr:row>84</xdr:row>
      <xdr:rowOff>158114</xdr:rowOff>
    </xdr:to>
    <xdr:cxnSp macro="">
      <xdr:nvCxnSpPr>
        <xdr:cNvPr id="663" name="直線コネクタ 662">
          <a:extLst>
            <a:ext uri="{FF2B5EF4-FFF2-40B4-BE49-F238E27FC236}">
              <a16:creationId xmlns:a16="http://schemas.microsoft.com/office/drawing/2014/main" id="{E1C8D63E-5854-4A97-8A72-4C32C7EED547}"/>
            </a:ext>
          </a:extLst>
        </xdr:cNvPr>
        <xdr:cNvCxnSpPr/>
      </xdr:nvCxnSpPr>
      <xdr:spPr>
        <a:xfrm>
          <a:off x="12814300" y="14537055"/>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78757</xdr:rowOff>
    </xdr:from>
    <xdr:ext cx="405111" cy="259045"/>
    <xdr:sp macro="" textlink="">
      <xdr:nvSpPr>
        <xdr:cNvPr id="664" name="n_1aveValue【児童館】&#10;有形固定資産減価償却率">
          <a:extLst>
            <a:ext uri="{FF2B5EF4-FFF2-40B4-BE49-F238E27FC236}">
              <a16:creationId xmlns:a16="http://schemas.microsoft.com/office/drawing/2014/main" id="{3EA77794-8047-43DC-94F5-EC1B6A7FA2F8}"/>
            </a:ext>
          </a:extLst>
        </xdr:cNvPr>
        <xdr:cNvSpPr txBox="1"/>
      </xdr:nvSpPr>
      <xdr:spPr>
        <a:xfrm>
          <a:off x="15266044" y="1362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59707</xdr:rowOff>
    </xdr:from>
    <xdr:ext cx="405111" cy="259045"/>
    <xdr:sp macro="" textlink="">
      <xdr:nvSpPr>
        <xdr:cNvPr id="665" name="n_2aveValue【児童館】&#10;有形固定資産減価償却率">
          <a:extLst>
            <a:ext uri="{FF2B5EF4-FFF2-40B4-BE49-F238E27FC236}">
              <a16:creationId xmlns:a16="http://schemas.microsoft.com/office/drawing/2014/main" id="{7A03D6BB-17B2-426A-BB40-8CAA3B0BCFC3}"/>
            </a:ext>
          </a:extLst>
        </xdr:cNvPr>
        <xdr:cNvSpPr txBox="1"/>
      </xdr:nvSpPr>
      <xdr:spPr>
        <a:xfrm>
          <a:off x="14389744" y="1360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63516</xdr:rowOff>
    </xdr:from>
    <xdr:ext cx="405111" cy="259045"/>
    <xdr:sp macro="" textlink="">
      <xdr:nvSpPr>
        <xdr:cNvPr id="666" name="n_3aveValue【児童館】&#10;有形固定資産減価償却率">
          <a:extLst>
            <a:ext uri="{FF2B5EF4-FFF2-40B4-BE49-F238E27FC236}">
              <a16:creationId xmlns:a16="http://schemas.microsoft.com/office/drawing/2014/main" id="{EF981D03-8438-4BBC-99F8-D77C195D5BEF}"/>
            </a:ext>
          </a:extLst>
        </xdr:cNvPr>
        <xdr:cNvSpPr txBox="1"/>
      </xdr:nvSpPr>
      <xdr:spPr>
        <a:xfrm>
          <a:off x="13500744" y="1360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40657</xdr:rowOff>
    </xdr:from>
    <xdr:ext cx="405111" cy="259045"/>
    <xdr:sp macro="" textlink="">
      <xdr:nvSpPr>
        <xdr:cNvPr id="667" name="n_4aveValue【児童館】&#10;有形固定資産減価償却率">
          <a:extLst>
            <a:ext uri="{FF2B5EF4-FFF2-40B4-BE49-F238E27FC236}">
              <a16:creationId xmlns:a16="http://schemas.microsoft.com/office/drawing/2014/main" id="{9E5650D2-7E90-4737-9772-71E57C56C8F4}"/>
            </a:ext>
          </a:extLst>
        </xdr:cNvPr>
        <xdr:cNvSpPr txBox="1"/>
      </xdr:nvSpPr>
      <xdr:spPr>
        <a:xfrm>
          <a:off x="12611744" y="1358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76216</xdr:rowOff>
    </xdr:from>
    <xdr:ext cx="405111" cy="259045"/>
    <xdr:sp macro="" textlink="">
      <xdr:nvSpPr>
        <xdr:cNvPr id="668" name="n_1mainValue【児童館】&#10;有形固定資産減価償却率">
          <a:extLst>
            <a:ext uri="{FF2B5EF4-FFF2-40B4-BE49-F238E27FC236}">
              <a16:creationId xmlns:a16="http://schemas.microsoft.com/office/drawing/2014/main" id="{AC651B37-AC98-4A9E-89E2-3F6B5A21D9B6}"/>
            </a:ext>
          </a:extLst>
        </xdr:cNvPr>
        <xdr:cNvSpPr txBox="1"/>
      </xdr:nvSpPr>
      <xdr:spPr>
        <a:xfrm>
          <a:off x="15266044" y="1464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53357</xdr:rowOff>
    </xdr:from>
    <xdr:ext cx="405111" cy="259045"/>
    <xdr:sp macro="" textlink="">
      <xdr:nvSpPr>
        <xdr:cNvPr id="669" name="n_2mainValue【児童館】&#10;有形固定資産減価償却率">
          <a:extLst>
            <a:ext uri="{FF2B5EF4-FFF2-40B4-BE49-F238E27FC236}">
              <a16:creationId xmlns:a16="http://schemas.microsoft.com/office/drawing/2014/main" id="{3C6BB36B-7E53-436E-B3D4-DEE170EE6CDA}"/>
            </a:ext>
          </a:extLst>
        </xdr:cNvPr>
        <xdr:cNvSpPr txBox="1"/>
      </xdr:nvSpPr>
      <xdr:spPr>
        <a:xfrm>
          <a:off x="14389744" y="1462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28591</xdr:rowOff>
    </xdr:from>
    <xdr:ext cx="405111" cy="259045"/>
    <xdr:sp macro="" textlink="">
      <xdr:nvSpPr>
        <xdr:cNvPr id="670" name="n_3mainValue【児童館】&#10;有形固定資産減価償却率">
          <a:extLst>
            <a:ext uri="{FF2B5EF4-FFF2-40B4-BE49-F238E27FC236}">
              <a16:creationId xmlns:a16="http://schemas.microsoft.com/office/drawing/2014/main" id="{EA01D438-D613-49FA-90B5-3B56ED6A0D0D}"/>
            </a:ext>
          </a:extLst>
        </xdr:cNvPr>
        <xdr:cNvSpPr txBox="1"/>
      </xdr:nvSpPr>
      <xdr:spPr>
        <a:xfrm>
          <a:off x="13500744" y="14601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5732</xdr:rowOff>
    </xdr:from>
    <xdr:ext cx="405111" cy="259045"/>
    <xdr:sp macro="" textlink="">
      <xdr:nvSpPr>
        <xdr:cNvPr id="671" name="n_4mainValue【児童館】&#10;有形固定資産減価償却率">
          <a:extLst>
            <a:ext uri="{FF2B5EF4-FFF2-40B4-BE49-F238E27FC236}">
              <a16:creationId xmlns:a16="http://schemas.microsoft.com/office/drawing/2014/main" id="{3AC35DBF-A3E9-4A4E-8F93-07D7B86DCB84}"/>
            </a:ext>
          </a:extLst>
        </xdr:cNvPr>
        <xdr:cNvSpPr txBox="1"/>
      </xdr:nvSpPr>
      <xdr:spPr>
        <a:xfrm>
          <a:off x="12611744" y="1457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2" name="正方形/長方形 671">
          <a:extLst>
            <a:ext uri="{FF2B5EF4-FFF2-40B4-BE49-F238E27FC236}">
              <a16:creationId xmlns:a16="http://schemas.microsoft.com/office/drawing/2014/main" id="{06AF0BED-126C-49D9-A742-29FB0142E63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3" name="正方形/長方形 672">
          <a:extLst>
            <a:ext uri="{FF2B5EF4-FFF2-40B4-BE49-F238E27FC236}">
              <a16:creationId xmlns:a16="http://schemas.microsoft.com/office/drawing/2014/main" id="{E9D3127E-4041-4876-8E73-871018404355}"/>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4" name="正方形/長方形 673">
          <a:extLst>
            <a:ext uri="{FF2B5EF4-FFF2-40B4-BE49-F238E27FC236}">
              <a16:creationId xmlns:a16="http://schemas.microsoft.com/office/drawing/2014/main" id="{436F6CAC-FBF0-45BF-961F-6F673BF1C59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5" name="正方形/長方形 674">
          <a:extLst>
            <a:ext uri="{FF2B5EF4-FFF2-40B4-BE49-F238E27FC236}">
              <a16:creationId xmlns:a16="http://schemas.microsoft.com/office/drawing/2014/main" id="{44C9D8E8-E985-4AB7-8363-7C200EC2408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6" name="正方形/長方形 675">
          <a:extLst>
            <a:ext uri="{FF2B5EF4-FFF2-40B4-BE49-F238E27FC236}">
              <a16:creationId xmlns:a16="http://schemas.microsoft.com/office/drawing/2014/main" id="{183B5FB4-3C97-4108-BA74-8EF93D2B863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7" name="正方形/長方形 676">
          <a:extLst>
            <a:ext uri="{FF2B5EF4-FFF2-40B4-BE49-F238E27FC236}">
              <a16:creationId xmlns:a16="http://schemas.microsoft.com/office/drawing/2014/main" id="{C8E7B7DA-3772-4E9C-AAF7-17F9DD44BA8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8" name="正方形/長方形 677">
          <a:extLst>
            <a:ext uri="{FF2B5EF4-FFF2-40B4-BE49-F238E27FC236}">
              <a16:creationId xmlns:a16="http://schemas.microsoft.com/office/drawing/2014/main" id="{86068D3F-00C8-4BB0-B978-71B53C5CA87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9" name="正方形/長方形 678">
          <a:extLst>
            <a:ext uri="{FF2B5EF4-FFF2-40B4-BE49-F238E27FC236}">
              <a16:creationId xmlns:a16="http://schemas.microsoft.com/office/drawing/2014/main" id="{1A16F57D-9BD1-4C56-BBE8-1290FAD48BDB}"/>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0" name="テキスト ボックス 679">
          <a:extLst>
            <a:ext uri="{FF2B5EF4-FFF2-40B4-BE49-F238E27FC236}">
              <a16:creationId xmlns:a16="http://schemas.microsoft.com/office/drawing/2014/main" id="{D2578BCF-0197-4368-A4F3-783F7DDC2169}"/>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1" name="直線コネクタ 680">
          <a:extLst>
            <a:ext uri="{FF2B5EF4-FFF2-40B4-BE49-F238E27FC236}">
              <a16:creationId xmlns:a16="http://schemas.microsoft.com/office/drawing/2014/main" id="{7BC9F624-B841-429D-B6FE-D876594EBBA8}"/>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82" name="直線コネクタ 681">
          <a:extLst>
            <a:ext uri="{FF2B5EF4-FFF2-40B4-BE49-F238E27FC236}">
              <a16:creationId xmlns:a16="http://schemas.microsoft.com/office/drawing/2014/main" id="{B93D5291-E731-4192-B859-C277B9E00A43}"/>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83" name="テキスト ボックス 682">
          <a:extLst>
            <a:ext uri="{FF2B5EF4-FFF2-40B4-BE49-F238E27FC236}">
              <a16:creationId xmlns:a16="http://schemas.microsoft.com/office/drawing/2014/main" id="{0BF16BF0-1719-4C3D-B381-6769CB43384E}"/>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84" name="直線コネクタ 683">
          <a:extLst>
            <a:ext uri="{FF2B5EF4-FFF2-40B4-BE49-F238E27FC236}">
              <a16:creationId xmlns:a16="http://schemas.microsoft.com/office/drawing/2014/main" id="{39630768-9ED7-4F60-AA20-9D329F164CE3}"/>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85" name="テキスト ボックス 684">
          <a:extLst>
            <a:ext uri="{FF2B5EF4-FFF2-40B4-BE49-F238E27FC236}">
              <a16:creationId xmlns:a16="http://schemas.microsoft.com/office/drawing/2014/main" id="{28BFAD4F-421D-4414-B941-AA45D471F924}"/>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86" name="直線コネクタ 685">
          <a:extLst>
            <a:ext uri="{FF2B5EF4-FFF2-40B4-BE49-F238E27FC236}">
              <a16:creationId xmlns:a16="http://schemas.microsoft.com/office/drawing/2014/main" id="{94D7A1DE-ED38-4A5C-BB48-87C44E9B8FC9}"/>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87" name="テキスト ボックス 686">
          <a:extLst>
            <a:ext uri="{FF2B5EF4-FFF2-40B4-BE49-F238E27FC236}">
              <a16:creationId xmlns:a16="http://schemas.microsoft.com/office/drawing/2014/main" id="{2EA2B2C6-3AF7-49C3-9AF0-E3A9D6884555}"/>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88" name="直線コネクタ 687">
          <a:extLst>
            <a:ext uri="{FF2B5EF4-FFF2-40B4-BE49-F238E27FC236}">
              <a16:creationId xmlns:a16="http://schemas.microsoft.com/office/drawing/2014/main" id="{A0807628-7EAF-4C13-83D0-E0BEF4CEC04B}"/>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89" name="テキスト ボックス 688">
          <a:extLst>
            <a:ext uri="{FF2B5EF4-FFF2-40B4-BE49-F238E27FC236}">
              <a16:creationId xmlns:a16="http://schemas.microsoft.com/office/drawing/2014/main" id="{EEC9AC78-8C01-42A8-A060-3113967B9CC3}"/>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0" name="直線コネクタ 689">
          <a:extLst>
            <a:ext uri="{FF2B5EF4-FFF2-40B4-BE49-F238E27FC236}">
              <a16:creationId xmlns:a16="http://schemas.microsoft.com/office/drawing/2014/main" id="{B77C0754-A9C1-4940-A779-B0E18848693B}"/>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1" name="テキスト ボックス 690">
          <a:extLst>
            <a:ext uri="{FF2B5EF4-FFF2-40B4-BE49-F238E27FC236}">
              <a16:creationId xmlns:a16="http://schemas.microsoft.com/office/drawing/2014/main" id="{6A098C35-899C-42C0-A640-3170A737FE9E}"/>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92" name="直線コネクタ 691">
          <a:extLst>
            <a:ext uri="{FF2B5EF4-FFF2-40B4-BE49-F238E27FC236}">
              <a16:creationId xmlns:a16="http://schemas.microsoft.com/office/drawing/2014/main" id="{45651FE5-2F63-4CBD-930F-EF0041AD0EEC}"/>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93" name="テキスト ボックス 692">
          <a:extLst>
            <a:ext uri="{FF2B5EF4-FFF2-40B4-BE49-F238E27FC236}">
              <a16:creationId xmlns:a16="http://schemas.microsoft.com/office/drawing/2014/main" id="{6AD0953B-95E2-4779-9E2F-33DD49344D69}"/>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4" name="直線コネクタ 693">
          <a:extLst>
            <a:ext uri="{FF2B5EF4-FFF2-40B4-BE49-F238E27FC236}">
              <a16:creationId xmlns:a16="http://schemas.microsoft.com/office/drawing/2014/main" id="{0E53AC9F-0AE3-4618-9974-F344CF116F4F}"/>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5" name="テキスト ボックス 694">
          <a:extLst>
            <a:ext uri="{FF2B5EF4-FFF2-40B4-BE49-F238E27FC236}">
              <a16:creationId xmlns:a16="http://schemas.microsoft.com/office/drawing/2014/main" id="{C3ED37A2-291C-41F2-A0A4-BF77E099997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6" name="【児童館】&#10;一人当たり面積グラフ枠">
          <a:extLst>
            <a:ext uri="{FF2B5EF4-FFF2-40B4-BE49-F238E27FC236}">
              <a16:creationId xmlns:a16="http://schemas.microsoft.com/office/drawing/2014/main" id="{9EB7E03D-986A-493B-82F5-7BDD1E95288B}"/>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21771</xdr:rowOff>
    </xdr:from>
    <xdr:to>
      <xdr:col>116</xdr:col>
      <xdr:colOff>62864</xdr:colOff>
      <xdr:row>86</xdr:row>
      <xdr:rowOff>87086</xdr:rowOff>
    </xdr:to>
    <xdr:cxnSp macro="">
      <xdr:nvCxnSpPr>
        <xdr:cNvPr id="697" name="直線コネクタ 696">
          <a:extLst>
            <a:ext uri="{FF2B5EF4-FFF2-40B4-BE49-F238E27FC236}">
              <a16:creationId xmlns:a16="http://schemas.microsoft.com/office/drawing/2014/main" id="{22D13D28-69F0-4BC3-972B-34964B64FF44}"/>
            </a:ext>
          </a:extLst>
        </xdr:cNvPr>
        <xdr:cNvCxnSpPr/>
      </xdr:nvCxnSpPr>
      <xdr:spPr>
        <a:xfrm flipV="1">
          <a:off x="22160864" y="13394871"/>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90913</xdr:rowOff>
    </xdr:from>
    <xdr:ext cx="469744" cy="259045"/>
    <xdr:sp macro="" textlink="">
      <xdr:nvSpPr>
        <xdr:cNvPr id="698" name="【児童館】&#10;一人当たり面積最小値テキスト">
          <a:extLst>
            <a:ext uri="{FF2B5EF4-FFF2-40B4-BE49-F238E27FC236}">
              <a16:creationId xmlns:a16="http://schemas.microsoft.com/office/drawing/2014/main" id="{225A6943-18E2-4530-B46E-00A2B1565554}"/>
            </a:ext>
          </a:extLst>
        </xdr:cNvPr>
        <xdr:cNvSpPr txBox="1"/>
      </xdr:nvSpPr>
      <xdr:spPr>
        <a:xfrm>
          <a:off x="22199600" y="148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87086</xdr:rowOff>
    </xdr:from>
    <xdr:to>
      <xdr:col>116</xdr:col>
      <xdr:colOff>152400</xdr:colOff>
      <xdr:row>86</xdr:row>
      <xdr:rowOff>87086</xdr:rowOff>
    </xdr:to>
    <xdr:cxnSp macro="">
      <xdr:nvCxnSpPr>
        <xdr:cNvPr id="699" name="直線コネクタ 698">
          <a:extLst>
            <a:ext uri="{FF2B5EF4-FFF2-40B4-BE49-F238E27FC236}">
              <a16:creationId xmlns:a16="http://schemas.microsoft.com/office/drawing/2014/main" id="{8D991634-9A23-4238-96A8-0D72803215E5}"/>
            </a:ext>
          </a:extLst>
        </xdr:cNvPr>
        <xdr:cNvCxnSpPr/>
      </xdr:nvCxnSpPr>
      <xdr:spPr>
        <a:xfrm>
          <a:off x="22072600" y="1483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139898</xdr:rowOff>
    </xdr:from>
    <xdr:ext cx="469744" cy="259045"/>
    <xdr:sp macro="" textlink="">
      <xdr:nvSpPr>
        <xdr:cNvPr id="700" name="【児童館】&#10;一人当たり面積最大値テキスト">
          <a:extLst>
            <a:ext uri="{FF2B5EF4-FFF2-40B4-BE49-F238E27FC236}">
              <a16:creationId xmlns:a16="http://schemas.microsoft.com/office/drawing/2014/main" id="{CD2E90F4-BD7E-4693-8420-0421875AA99E}"/>
            </a:ext>
          </a:extLst>
        </xdr:cNvPr>
        <xdr:cNvSpPr txBox="1"/>
      </xdr:nvSpPr>
      <xdr:spPr>
        <a:xfrm>
          <a:off x="22199600" y="1317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21771</xdr:rowOff>
    </xdr:from>
    <xdr:to>
      <xdr:col>116</xdr:col>
      <xdr:colOff>152400</xdr:colOff>
      <xdr:row>78</xdr:row>
      <xdr:rowOff>21771</xdr:rowOff>
    </xdr:to>
    <xdr:cxnSp macro="">
      <xdr:nvCxnSpPr>
        <xdr:cNvPr id="701" name="直線コネクタ 700">
          <a:extLst>
            <a:ext uri="{FF2B5EF4-FFF2-40B4-BE49-F238E27FC236}">
              <a16:creationId xmlns:a16="http://schemas.microsoft.com/office/drawing/2014/main" id="{339A2974-0A0B-4674-A94B-49F5DCB6B38F}"/>
            </a:ext>
          </a:extLst>
        </xdr:cNvPr>
        <xdr:cNvCxnSpPr/>
      </xdr:nvCxnSpPr>
      <xdr:spPr>
        <a:xfrm>
          <a:off x="22072600" y="1339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63698</xdr:rowOff>
    </xdr:from>
    <xdr:ext cx="469744" cy="259045"/>
    <xdr:sp macro="" textlink="">
      <xdr:nvSpPr>
        <xdr:cNvPr id="702" name="【児童館】&#10;一人当たり面積平均値テキスト">
          <a:extLst>
            <a:ext uri="{FF2B5EF4-FFF2-40B4-BE49-F238E27FC236}">
              <a16:creationId xmlns:a16="http://schemas.microsoft.com/office/drawing/2014/main" id="{A3FD9FEA-3616-49FF-A446-FB03094BE5EA}"/>
            </a:ext>
          </a:extLst>
        </xdr:cNvPr>
        <xdr:cNvSpPr txBox="1"/>
      </xdr:nvSpPr>
      <xdr:spPr>
        <a:xfrm>
          <a:off x="22199600" y="144654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85271</xdr:rowOff>
    </xdr:from>
    <xdr:to>
      <xdr:col>116</xdr:col>
      <xdr:colOff>114300</xdr:colOff>
      <xdr:row>85</xdr:row>
      <xdr:rowOff>15421</xdr:rowOff>
    </xdr:to>
    <xdr:sp macro="" textlink="">
      <xdr:nvSpPr>
        <xdr:cNvPr id="703" name="フローチャート: 判断 702">
          <a:extLst>
            <a:ext uri="{FF2B5EF4-FFF2-40B4-BE49-F238E27FC236}">
              <a16:creationId xmlns:a16="http://schemas.microsoft.com/office/drawing/2014/main" id="{91D1A5C5-726B-4CCD-ADC8-FBD2806CD3A2}"/>
            </a:ext>
          </a:extLst>
        </xdr:cNvPr>
        <xdr:cNvSpPr/>
      </xdr:nvSpPr>
      <xdr:spPr>
        <a:xfrm>
          <a:off x="221107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11793</xdr:rowOff>
    </xdr:from>
    <xdr:to>
      <xdr:col>112</xdr:col>
      <xdr:colOff>38100</xdr:colOff>
      <xdr:row>83</xdr:row>
      <xdr:rowOff>113393</xdr:rowOff>
    </xdr:to>
    <xdr:sp macro="" textlink="">
      <xdr:nvSpPr>
        <xdr:cNvPr id="704" name="フローチャート: 判断 703">
          <a:extLst>
            <a:ext uri="{FF2B5EF4-FFF2-40B4-BE49-F238E27FC236}">
              <a16:creationId xmlns:a16="http://schemas.microsoft.com/office/drawing/2014/main" id="{420C5058-A787-402C-B33F-FF31DD8D98F4}"/>
            </a:ext>
          </a:extLst>
        </xdr:cNvPr>
        <xdr:cNvSpPr/>
      </xdr:nvSpPr>
      <xdr:spPr>
        <a:xfrm>
          <a:off x="21272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134257</xdr:rowOff>
    </xdr:from>
    <xdr:to>
      <xdr:col>107</xdr:col>
      <xdr:colOff>101600</xdr:colOff>
      <xdr:row>83</xdr:row>
      <xdr:rowOff>64407</xdr:rowOff>
    </xdr:to>
    <xdr:sp macro="" textlink="">
      <xdr:nvSpPr>
        <xdr:cNvPr id="705" name="フローチャート: 判断 704">
          <a:extLst>
            <a:ext uri="{FF2B5EF4-FFF2-40B4-BE49-F238E27FC236}">
              <a16:creationId xmlns:a16="http://schemas.microsoft.com/office/drawing/2014/main" id="{3ECAEEBD-30C7-496E-BA70-64692C78C8F7}"/>
            </a:ext>
          </a:extLst>
        </xdr:cNvPr>
        <xdr:cNvSpPr/>
      </xdr:nvSpPr>
      <xdr:spPr>
        <a:xfrm>
          <a:off x="203835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150586</xdr:rowOff>
    </xdr:from>
    <xdr:to>
      <xdr:col>102</xdr:col>
      <xdr:colOff>165100</xdr:colOff>
      <xdr:row>83</xdr:row>
      <xdr:rowOff>80736</xdr:rowOff>
    </xdr:to>
    <xdr:sp macro="" textlink="">
      <xdr:nvSpPr>
        <xdr:cNvPr id="706" name="フローチャート: 判断 705">
          <a:extLst>
            <a:ext uri="{FF2B5EF4-FFF2-40B4-BE49-F238E27FC236}">
              <a16:creationId xmlns:a16="http://schemas.microsoft.com/office/drawing/2014/main" id="{AF80FF46-4E80-4E2F-9B6E-1ACAA928EEEB}"/>
            </a:ext>
          </a:extLst>
        </xdr:cNvPr>
        <xdr:cNvSpPr/>
      </xdr:nvSpPr>
      <xdr:spPr>
        <a:xfrm>
          <a:off x="19494500" y="142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134257</xdr:rowOff>
    </xdr:from>
    <xdr:to>
      <xdr:col>98</xdr:col>
      <xdr:colOff>38100</xdr:colOff>
      <xdr:row>83</xdr:row>
      <xdr:rowOff>64407</xdr:rowOff>
    </xdr:to>
    <xdr:sp macro="" textlink="">
      <xdr:nvSpPr>
        <xdr:cNvPr id="707" name="フローチャート: 判断 706">
          <a:extLst>
            <a:ext uri="{FF2B5EF4-FFF2-40B4-BE49-F238E27FC236}">
              <a16:creationId xmlns:a16="http://schemas.microsoft.com/office/drawing/2014/main" id="{D2C9A000-876A-40D2-B70B-DC3C54BB4537}"/>
            </a:ext>
          </a:extLst>
        </xdr:cNvPr>
        <xdr:cNvSpPr/>
      </xdr:nvSpPr>
      <xdr:spPr>
        <a:xfrm>
          <a:off x="186055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8" name="テキスト ボックス 707">
          <a:extLst>
            <a:ext uri="{FF2B5EF4-FFF2-40B4-BE49-F238E27FC236}">
              <a16:creationId xmlns:a16="http://schemas.microsoft.com/office/drawing/2014/main" id="{72772A81-941A-42D9-BA0D-782C43BB0397}"/>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id="{E42AAB05-B9EB-4FEA-BCD0-228730930A2B}"/>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8F157B92-F20D-447B-B43A-4A6D2866BF7D}"/>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FC468A86-B4EA-4103-AF64-FCF61A6DCA42}"/>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61242EBF-FB71-4326-8418-493949A384DF}"/>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142421</xdr:rowOff>
    </xdr:from>
    <xdr:to>
      <xdr:col>116</xdr:col>
      <xdr:colOff>114300</xdr:colOff>
      <xdr:row>84</xdr:row>
      <xdr:rowOff>72571</xdr:rowOff>
    </xdr:to>
    <xdr:sp macro="" textlink="">
      <xdr:nvSpPr>
        <xdr:cNvPr id="713" name="楕円 712">
          <a:extLst>
            <a:ext uri="{FF2B5EF4-FFF2-40B4-BE49-F238E27FC236}">
              <a16:creationId xmlns:a16="http://schemas.microsoft.com/office/drawing/2014/main" id="{6D04C04A-FD3A-4C3C-A4D8-62B90731C81C}"/>
            </a:ext>
          </a:extLst>
        </xdr:cNvPr>
        <xdr:cNvSpPr/>
      </xdr:nvSpPr>
      <xdr:spPr>
        <a:xfrm>
          <a:off x="22110700" y="1437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165298</xdr:rowOff>
    </xdr:from>
    <xdr:ext cx="469744" cy="259045"/>
    <xdr:sp macro="" textlink="">
      <xdr:nvSpPr>
        <xdr:cNvPr id="714" name="【児童館】&#10;一人当たり面積該当値テキスト">
          <a:extLst>
            <a:ext uri="{FF2B5EF4-FFF2-40B4-BE49-F238E27FC236}">
              <a16:creationId xmlns:a16="http://schemas.microsoft.com/office/drawing/2014/main" id="{937FE3BF-BA8F-41A2-8F67-DBCC52453DF4}"/>
            </a:ext>
          </a:extLst>
        </xdr:cNvPr>
        <xdr:cNvSpPr txBox="1"/>
      </xdr:nvSpPr>
      <xdr:spPr>
        <a:xfrm>
          <a:off x="22199600" y="14224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142421</xdr:rowOff>
    </xdr:from>
    <xdr:to>
      <xdr:col>112</xdr:col>
      <xdr:colOff>38100</xdr:colOff>
      <xdr:row>84</xdr:row>
      <xdr:rowOff>72571</xdr:rowOff>
    </xdr:to>
    <xdr:sp macro="" textlink="">
      <xdr:nvSpPr>
        <xdr:cNvPr id="715" name="楕円 714">
          <a:extLst>
            <a:ext uri="{FF2B5EF4-FFF2-40B4-BE49-F238E27FC236}">
              <a16:creationId xmlns:a16="http://schemas.microsoft.com/office/drawing/2014/main" id="{A8998842-5918-45C9-BE33-8D4431882896}"/>
            </a:ext>
          </a:extLst>
        </xdr:cNvPr>
        <xdr:cNvSpPr/>
      </xdr:nvSpPr>
      <xdr:spPr>
        <a:xfrm>
          <a:off x="21272500" y="1437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21771</xdr:rowOff>
    </xdr:from>
    <xdr:to>
      <xdr:col>116</xdr:col>
      <xdr:colOff>63500</xdr:colOff>
      <xdr:row>84</xdr:row>
      <xdr:rowOff>21771</xdr:rowOff>
    </xdr:to>
    <xdr:cxnSp macro="">
      <xdr:nvCxnSpPr>
        <xdr:cNvPr id="716" name="直線コネクタ 715">
          <a:extLst>
            <a:ext uri="{FF2B5EF4-FFF2-40B4-BE49-F238E27FC236}">
              <a16:creationId xmlns:a16="http://schemas.microsoft.com/office/drawing/2014/main" id="{D3FC3E8B-0D26-4BE0-979A-CC1601D637F3}"/>
            </a:ext>
          </a:extLst>
        </xdr:cNvPr>
        <xdr:cNvCxnSpPr/>
      </xdr:nvCxnSpPr>
      <xdr:spPr>
        <a:xfrm>
          <a:off x="21323300" y="144235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142421</xdr:rowOff>
    </xdr:from>
    <xdr:to>
      <xdr:col>107</xdr:col>
      <xdr:colOff>101600</xdr:colOff>
      <xdr:row>84</xdr:row>
      <xdr:rowOff>72571</xdr:rowOff>
    </xdr:to>
    <xdr:sp macro="" textlink="">
      <xdr:nvSpPr>
        <xdr:cNvPr id="717" name="楕円 716">
          <a:extLst>
            <a:ext uri="{FF2B5EF4-FFF2-40B4-BE49-F238E27FC236}">
              <a16:creationId xmlns:a16="http://schemas.microsoft.com/office/drawing/2014/main" id="{3DA9F551-87AA-4F06-AD2C-785969EDB70B}"/>
            </a:ext>
          </a:extLst>
        </xdr:cNvPr>
        <xdr:cNvSpPr/>
      </xdr:nvSpPr>
      <xdr:spPr>
        <a:xfrm>
          <a:off x="20383500" y="1437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21771</xdr:rowOff>
    </xdr:from>
    <xdr:to>
      <xdr:col>111</xdr:col>
      <xdr:colOff>177800</xdr:colOff>
      <xdr:row>84</xdr:row>
      <xdr:rowOff>21771</xdr:rowOff>
    </xdr:to>
    <xdr:cxnSp macro="">
      <xdr:nvCxnSpPr>
        <xdr:cNvPr id="718" name="直線コネクタ 717">
          <a:extLst>
            <a:ext uri="{FF2B5EF4-FFF2-40B4-BE49-F238E27FC236}">
              <a16:creationId xmlns:a16="http://schemas.microsoft.com/office/drawing/2014/main" id="{50B0474A-4558-423D-A428-D6B52E187CA3}"/>
            </a:ext>
          </a:extLst>
        </xdr:cNvPr>
        <xdr:cNvCxnSpPr/>
      </xdr:nvCxnSpPr>
      <xdr:spPr>
        <a:xfrm>
          <a:off x="20434300" y="14423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719" name="楕円 718">
          <a:extLst>
            <a:ext uri="{FF2B5EF4-FFF2-40B4-BE49-F238E27FC236}">
              <a16:creationId xmlns:a16="http://schemas.microsoft.com/office/drawing/2014/main" id="{3875D8B7-A576-4255-A96E-9B16C4B0A591}"/>
            </a:ext>
          </a:extLst>
        </xdr:cNvPr>
        <xdr:cNvSpPr/>
      </xdr:nvSpPr>
      <xdr:spPr>
        <a:xfrm>
          <a:off x="19494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21771</xdr:rowOff>
    </xdr:from>
    <xdr:to>
      <xdr:col>107</xdr:col>
      <xdr:colOff>50800</xdr:colOff>
      <xdr:row>84</xdr:row>
      <xdr:rowOff>38100</xdr:rowOff>
    </xdr:to>
    <xdr:cxnSp macro="">
      <xdr:nvCxnSpPr>
        <xdr:cNvPr id="720" name="直線コネクタ 719">
          <a:extLst>
            <a:ext uri="{FF2B5EF4-FFF2-40B4-BE49-F238E27FC236}">
              <a16:creationId xmlns:a16="http://schemas.microsoft.com/office/drawing/2014/main" id="{C710E8C3-1F4D-4B56-8B27-499DF583A3E5}"/>
            </a:ext>
          </a:extLst>
        </xdr:cNvPr>
        <xdr:cNvCxnSpPr/>
      </xdr:nvCxnSpPr>
      <xdr:spPr>
        <a:xfrm flipV="1">
          <a:off x="19545300" y="1442357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158750</xdr:rowOff>
    </xdr:from>
    <xdr:to>
      <xdr:col>98</xdr:col>
      <xdr:colOff>38100</xdr:colOff>
      <xdr:row>84</xdr:row>
      <xdr:rowOff>88900</xdr:rowOff>
    </xdr:to>
    <xdr:sp macro="" textlink="">
      <xdr:nvSpPr>
        <xdr:cNvPr id="721" name="楕円 720">
          <a:extLst>
            <a:ext uri="{FF2B5EF4-FFF2-40B4-BE49-F238E27FC236}">
              <a16:creationId xmlns:a16="http://schemas.microsoft.com/office/drawing/2014/main" id="{0BAA8C39-EFB3-4F16-A5AE-23FB1B425F74}"/>
            </a:ext>
          </a:extLst>
        </xdr:cNvPr>
        <xdr:cNvSpPr/>
      </xdr:nvSpPr>
      <xdr:spPr>
        <a:xfrm>
          <a:off x="18605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38100</xdr:rowOff>
    </xdr:from>
    <xdr:to>
      <xdr:col>102</xdr:col>
      <xdr:colOff>114300</xdr:colOff>
      <xdr:row>84</xdr:row>
      <xdr:rowOff>38100</xdr:rowOff>
    </xdr:to>
    <xdr:cxnSp macro="">
      <xdr:nvCxnSpPr>
        <xdr:cNvPr id="722" name="直線コネクタ 721">
          <a:extLst>
            <a:ext uri="{FF2B5EF4-FFF2-40B4-BE49-F238E27FC236}">
              <a16:creationId xmlns:a16="http://schemas.microsoft.com/office/drawing/2014/main" id="{8665E17A-4A30-40AF-836C-A44A9AE2F043}"/>
            </a:ext>
          </a:extLst>
        </xdr:cNvPr>
        <xdr:cNvCxnSpPr/>
      </xdr:nvCxnSpPr>
      <xdr:spPr>
        <a:xfrm>
          <a:off x="18656300" y="1443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129920</xdr:rowOff>
    </xdr:from>
    <xdr:ext cx="469744" cy="259045"/>
    <xdr:sp macro="" textlink="">
      <xdr:nvSpPr>
        <xdr:cNvPr id="723" name="n_1aveValue【児童館】&#10;一人当たり面積">
          <a:extLst>
            <a:ext uri="{FF2B5EF4-FFF2-40B4-BE49-F238E27FC236}">
              <a16:creationId xmlns:a16="http://schemas.microsoft.com/office/drawing/2014/main" id="{ED8636AA-7FCC-4042-B68B-386B4ED96959}"/>
            </a:ext>
          </a:extLst>
        </xdr:cNvPr>
        <xdr:cNvSpPr txBox="1"/>
      </xdr:nvSpPr>
      <xdr:spPr>
        <a:xfrm>
          <a:off x="21075727" y="1401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80934</xdr:rowOff>
    </xdr:from>
    <xdr:ext cx="469744" cy="259045"/>
    <xdr:sp macro="" textlink="">
      <xdr:nvSpPr>
        <xdr:cNvPr id="724" name="n_2aveValue【児童館】&#10;一人当たり面積">
          <a:extLst>
            <a:ext uri="{FF2B5EF4-FFF2-40B4-BE49-F238E27FC236}">
              <a16:creationId xmlns:a16="http://schemas.microsoft.com/office/drawing/2014/main" id="{688DB2D5-B9BD-4D89-91AE-3BA5FA1E69A2}"/>
            </a:ext>
          </a:extLst>
        </xdr:cNvPr>
        <xdr:cNvSpPr txBox="1"/>
      </xdr:nvSpPr>
      <xdr:spPr>
        <a:xfrm>
          <a:off x="20199427" y="1396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97263</xdr:rowOff>
    </xdr:from>
    <xdr:ext cx="469744" cy="259045"/>
    <xdr:sp macro="" textlink="">
      <xdr:nvSpPr>
        <xdr:cNvPr id="725" name="n_3aveValue【児童館】&#10;一人当たり面積">
          <a:extLst>
            <a:ext uri="{FF2B5EF4-FFF2-40B4-BE49-F238E27FC236}">
              <a16:creationId xmlns:a16="http://schemas.microsoft.com/office/drawing/2014/main" id="{5E995116-DBE3-48FC-B32A-29F282A88723}"/>
            </a:ext>
          </a:extLst>
        </xdr:cNvPr>
        <xdr:cNvSpPr txBox="1"/>
      </xdr:nvSpPr>
      <xdr:spPr>
        <a:xfrm>
          <a:off x="19310427" y="1398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80934</xdr:rowOff>
    </xdr:from>
    <xdr:ext cx="469744" cy="259045"/>
    <xdr:sp macro="" textlink="">
      <xdr:nvSpPr>
        <xdr:cNvPr id="726" name="n_4aveValue【児童館】&#10;一人当たり面積">
          <a:extLst>
            <a:ext uri="{FF2B5EF4-FFF2-40B4-BE49-F238E27FC236}">
              <a16:creationId xmlns:a16="http://schemas.microsoft.com/office/drawing/2014/main" id="{F30491E2-3252-4769-AB99-31427BDADF37}"/>
            </a:ext>
          </a:extLst>
        </xdr:cNvPr>
        <xdr:cNvSpPr txBox="1"/>
      </xdr:nvSpPr>
      <xdr:spPr>
        <a:xfrm>
          <a:off x="18421427" y="1396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63698</xdr:rowOff>
    </xdr:from>
    <xdr:ext cx="469744" cy="259045"/>
    <xdr:sp macro="" textlink="">
      <xdr:nvSpPr>
        <xdr:cNvPr id="727" name="n_1mainValue【児童館】&#10;一人当たり面積">
          <a:extLst>
            <a:ext uri="{FF2B5EF4-FFF2-40B4-BE49-F238E27FC236}">
              <a16:creationId xmlns:a16="http://schemas.microsoft.com/office/drawing/2014/main" id="{027196B5-DD3D-4AFF-AFDB-F27C93A3924F}"/>
            </a:ext>
          </a:extLst>
        </xdr:cNvPr>
        <xdr:cNvSpPr txBox="1"/>
      </xdr:nvSpPr>
      <xdr:spPr>
        <a:xfrm>
          <a:off x="21075727" y="1446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63698</xdr:rowOff>
    </xdr:from>
    <xdr:ext cx="469744" cy="259045"/>
    <xdr:sp macro="" textlink="">
      <xdr:nvSpPr>
        <xdr:cNvPr id="728" name="n_2mainValue【児童館】&#10;一人当たり面積">
          <a:extLst>
            <a:ext uri="{FF2B5EF4-FFF2-40B4-BE49-F238E27FC236}">
              <a16:creationId xmlns:a16="http://schemas.microsoft.com/office/drawing/2014/main" id="{CCCD4840-A502-4110-8225-44C60E1A4CB3}"/>
            </a:ext>
          </a:extLst>
        </xdr:cNvPr>
        <xdr:cNvSpPr txBox="1"/>
      </xdr:nvSpPr>
      <xdr:spPr>
        <a:xfrm>
          <a:off x="20199427" y="1446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80027</xdr:rowOff>
    </xdr:from>
    <xdr:ext cx="469744" cy="259045"/>
    <xdr:sp macro="" textlink="">
      <xdr:nvSpPr>
        <xdr:cNvPr id="729" name="n_3mainValue【児童館】&#10;一人当たり面積">
          <a:extLst>
            <a:ext uri="{FF2B5EF4-FFF2-40B4-BE49-F238E27FC236}">
              <a16:creationId xmlns:a16="http://schemas.microsoft.com/office/drawing/2014/main" id="{4C79BEEE-CAED-4B01-9769-D525F050D3D7}"/>
            </a:ext>
          </a:extLst>
        </xdr:cNvPr>
        <xdr:cNvSpPr txBox="1"/>
      </xdr:nvSpPr>
      <xdr:spPr>
        <a:xfrm>
          <a:off x="19310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80027</xdr:rowOff>
    </xdr:from>
    <xdr:ext cx="469744" cy="259045"/>
    <xdr:sp macro="" textlink="">
      <xdr:nvSpPr>
        <xdr:cNvPr id="730" name="n_4mainValue【児童館】&#10;一人当たり面積">
          <a:extLst>
            <a:ext uri="{FF2B5EF4-FFF2-40B4-BE49-F238E27FC236}">
              <a16:creationId xmlns:a16="http://schemas.microsoft.com/office/drawing/2014/main" id="{78896EF6-7208-4F08-B12F-FDE1E64DE9C5}"/>
            </a:ext>
          </a:extLst>
        </xdr:cNvPr>
        <xdr:cNvSpPr txBox="1"/>
      </xdr:nvSpPr>
      <xdr:spPr>
        <a:xfrm>
          <a:off x="18421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1" name="正方形/長方形 730">
          <a:extLst>
            <a:ext uri="{FF2B5EF4-FFF2-40B4-BE49-F238E27FC236}">
              <a16:creationId xmlns:a16="http://schemas.microsoft.com/office/drawing/2014/main" id="{46DCE219-5C2A-42E5-B7AF-5689D59D148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2" name="正方形/長方形 731">
          <a:extLst>
            <a:ext uri="{FF2B5EF4-FFF2-40B4-BE49-F238E27FC236}">
              <a16:creationId xmlns:a16="http://schemas.microsoft.com/office/drawing/2014/main" id="{DCB0F62E-E645-4703-8A71-67E9A03C4BD6}"/>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3" name="正方形/長方形 732">
          <a:extLst>
            <a:ext uri="{FF2B5EF4-FFF2-40B4-BE49-F238E27FC236}">
              <a16:creationId xmlns:a16="http://schemas.microsoft.com/office/drawing/2014/main" id="{D26F51F1-2F06-413D-ACEF-E354AFC2E529}"/>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4" name="正方形/長方形 733">
          <a:extLst>
            <a:ext uri="{FF2B5EF4-FFF2-40B4-BE49-F238E27FC236}">
              <a16:creationId xmlns:a16="http://schemas.microsoft.com/office/drawing/2014/main" id="{8C09F50E-FC7D-4120-97B6-D6B283824FB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5" name="正方形/長方形 734">
          <a:extLst>
            <a:ext uri="{FF2B5EF4-FFF2-40B4-BE49-F238E27FC236}">
              <a16:creationId xmlns:a16="http://schemas.microsoft.com/office/drawing/2014/main" id="{2B01EF96-DDD9-49DB-940D-9595CAD3594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6" name="正方形/長方形 735">
          <a:extLst>
            <a:ext uri="{FF2B5EF4-FFF2-40B4-BE49-F238E27FC236}">
              <a16:creationId xmlns:a16="http://schemas.microsoft.com/office/drawing/2014/main" id="{C68CDBDC-509F-423F-8B10-1E2608DFB6E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7" name="正方形/長方形 736">
          <a:extLst>
            <a:ext uri="{FF2B5EF4-FFF2-40B4-BE49-F238E27FC236}">
              <a16:creationId xmlns:a16="http://schemas.microsoft.com/office/drawing/2014/main" id="{7E12DDCD-71B4-46A0-86A7-F6B124B2584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8" name="正方形/長方形 737">
          <a:extLst>
            <a:ext uri="{FF2B5EF4-FFF2-40B4-BE49-F238E27FC236}">
              <a16:creationId xmlns:a16="http://schemas.microsoft.com/office/drawing/2014/main" id="{957F02F4-7BAC-44F4-96E7-F1A235886BC6}"/>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9" name="テキスト ボックス 738">
          <a:extLst>
            <a:ext uri="{FF2B5EF4-FFF2-40B4-BE49-F238E27FC236}">
              <a16:creationId xmlns:a16="http://schemas.microsoft.com/office/drawing/2014/main" id="{ADD87F0F-15AA-4C7D-9C7A-CF4A1401D88A}"/>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0" name="直線コネクタ 739">
          <a:extLst>
            <a:ext uri="{FF2B5EF4-FFF2-40B4-BE49-F238E27FC236}">
              <a16:creationId xmlns:a16="http://schemas.microsoft.com/office/drawing/2014/main" id="{F426A651-D25D-4933-A66E-EA9F668346BD}"/>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1" name="テキスト ボックス 740">
          <a:extLst>
            <a:ext uri="{FF2B5EF4-FFF2-40B4-BE49-F238E27FC236}">
              <a16:creationId xmlns:a16="http://schemas.microsoft.com/office/drawing/2014/main" id="{4CC16F51-0D05-479D-9B39-DB066B81205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2" name="直線コネクタ 741">
          <a:extLst>
            <a:ext uri="{FF2B5EF4-FFF2-40B4-BE49-F238E27FC236}">
              <a16:creationId xmlns:a16="http://schemas.microsoft.com/office/drawing/2014/main" id="{3AB379C6-9DB4-4E7B-A6DF-E1C6DF676B1B}"/>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3" name="テキスト ボックス 742">
          <a:extLst>
            <a:ext uri="{FF2B5EF4-FFF2-40B4-BE49-F238E27FC236}">
              <a16:creationId xmlns:a16="http://schemas.microsoft.com/office/drawing/2014/main" id="{29ED3B48-BF2A-4C5C-AB59-A17CC368AD9F}"/>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4" name="直線コネクタ 743">
          <a:extLst>
            <a:ext uri="{FF2B5EF4-FFF2-40B4-BE49-F238E27FC236}">
              <a16:creationId xmlns:a16="http://schemas.microsoft.com/office/drawing/2014/main" id="{69FE2F51-1ABD-47DF-8723-411A6AA24BD7}"/>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5" name="テキスト ボックス 744">
          <a:extLst>
            <a:ext uri="{FF2B5EF4-FFF2-40B4-BE49-F238E27FC236}">
              <a16:creationId xmlns:a16="http://schemas.microsoft.com/office/drawing/2014/main" id="{454AA10B-F70F-46D7-8FB8-8851FE86201D}"/>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6" name="直線コネクタ 745">
          <a:extLst>
            <a:ext uri="{FF2B5EF4-FFF2-40B4-BE49-F238E27FC236}">
              <a16:creationId xmlns:a16="http://schemas.microsoft.com/office/drawing/2014/main" id="{BD5F23F7-7366-4D4A-8659-D167899A1853}"/>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7" name="テキスト ボックス 746">
          <a:extLst>
            <a:ext uri="{FF2B5EF4-FFF2-40B4-BE49-F238E27FC236}">
              <a16:creationId xmlns:a16="http://schemas.microsoft.com/office/drawing/2014/main" id="{062DAC62-D84C-4F73-854A-D1DCA2CB8D4D}"/>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48" name="直線コネクタ 747">
          <a:extLst>
            <a:ext uri="{FF2B5EF4-FFF2-40B4-BE49-F238E27FC236}">
              <a16:creationId xmlns:a16="http://schemas.microsoft.com/office/drawing/2014/main" id="{D11E3C91-D271-4F86-BC4E-DC3BE06223F3}"/>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49" name="テキスト ボックス 748">
          <a:extLst>
            <a:ext uri="{FF2B5EF4-FFF2-40B4-BE49-F238E27FC236}">
              <a16:creationId xmlns:a16="http://schemas.microsoft.com/office/drawing/2014/main" id="{359DBB72-102C-41C0-97A3-FD196711F7FD}"/>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0" name="直線コネクタ 749">
          <a:extLst>
            <a:ext uri="{FF2B5EF4-FFF2-40B4-BE49-F238E27FC236}">
              <a16:creationId xmlns:a16="http://schemas.microsoft.com/office/drawing/2014/main" id="{2EFB4B96-57D7-4C96-8078-34E79A0CF9DB}"/>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1" name="テキスト ボックス 750">
          <a:extLst>
            <a:ext uri="{FF2B5EF4-FFF2-40B4-BE49-F238E27FC236}">
              <a16:creationId xmlns:a16="http://schemas.microsoft.com/office/drawing/2014/main" id="{4CF00DFF-E2C1-4B0F-AC74-C3B3555EA1D2}"/>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2" name="直線コネクタ 751">
          <a:extLst>
            <a:ext uri="{FF2B5EF4-FFF2-40B4-BE49-F238E27FC236}">
              <a16:creationId xmlns:a16="http://schemas.microsoft.com/office/drawing/2014/main" id="{DE0EB782-7FC0-40E7-990C-2E4C3255285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3" name="テキスト ボックス 752">
          <a:extLst>
            <a:ext uri="{FF2B5EF4-FFF2-40B4-BE49-F238E27FC236}">
              <a16:creationId xmlns:a16="http://schemas.microsoft.com/office/drawing/2014/main" id="{BE71E821-E84E-4920-8527-4FA8CF7CE515}"/>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4" name="【公民館】&#10;有形固定資産減価償却率グラフ枠">
          <a:extLst>
            <a:ext uri="{FF2B5EF4-FFF2-40B4-BE49-F238E27FC236}">
              <a16:creationId xmlns:a16="http://schemas.microsoft.com/office/drawing/2014/main" id="{AA733EE1-66B2-4A72-A376-EFD0BC437B3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89536</xdr:rowOff>
    </xdr:from>
    <xdr:to>
      <xdr:col>85</xdr:col>
      <xdr:colOff>126364</xdr:colOff>
      <xdr:row>108</xdr:row>
      <xdr:rowOff>144780</xdr:rowOff>
    </xdr:to>
    <xdr:cxnSp macro="">
      <xdr:nvCxnSpPr>
        <xdr:cNvPr id="755" name="直線コネクタ 754">
          <a:extLst>
            <a:ext uri="{FF2B5EF4-FFF2-40B4-BE49-F238E27FC236}">
              <a16:creationId xmlns:a16="http://schemas.microsoft.com/office/drawing/2014/main" id="{59EC8F08-FDCB-4B43-AECA-C5CF8F71CC4D}"/>
            </a:ext>
          </a:extLst>
        </xdr:cNvPr>
        <xdr:cNvCxnSpPr/>
      </xdr:nvCxnSpPr>
      <xdr:spPr>
        <a:xfrm flipV="1">
          <a:off x="16318864" y="17405986"/>
          <a:ext cx="0" cy="1255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148607</xdr:rowOff>
    </xdr:from>
    <xdr:ext cx="405111" cy="259045"/>
    <xdr:sp macro="" textlink="">
      <xdr:nvSpPr>
        <xdr:cNvPr id="756" name="【公民館】&#10;有形固定資産減価償却率最小値テキスト">
          <a:extLst>
            <a:ext uri="{FF2B5EF4-FFF2-40B4-BE49-F238E27FC236}">
              <a16:creationId xmlns:a16="http://schemas.microsoft.com/office/drawing/2014/main" id="{CECD412C-85BA-467E-AB16-26D5C9555603}"/>
            </a:ext>
          </a:extLst>
        </xdr:cNvPr>
        <xdr:cNvSpPr txBox="1"/>
      </xdr:nvSpPr>
      <xdr:spPr>
        <a:xfrm>
          <a:off x="16357600" y="186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144780</xdr:rowOff>
    </xdr:from>
    <xdr:to>
      <xdr:col>86</xdr:col>
      <xdr:colOff>25400</xdr:colOff>
      <xdr:row>108</xdr:row>
      <xdr:rowOff>144780</xdr:rowOff>
    </xdr:to>
    <xdr:cxnSp macro="">
      <xdr:nvCxnSpPr>
        <xdr:cNvPr id="757" name="直線コネクタ 756">
          <a:extLst>
            <a:ext uri="{FF2B5EF4-FFF2-40B4-BE49-F238E27FC236}">
              <a16:creationId xmlns:a16="http://schemas.microsoft.com/office/drawing/2014/main" id="{0D94A414-6014-44C6-8A44-0C3D76EFCB24}"/>
            </a:ext>
          </a:extLst>
        </xdr:cNvPr>
        <xdr:cNvCxnSpPr/>
      </xdr:nvCxnSpPr>
      <xdr:spPr>
        <a:xfrm>
          <a:off x="16230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36213</xdr:rowOff>
    </xdr:from>
    <xdr:ext cx="405111" cy="259045"/>
    <xdr:sp macro="" textlink="">
      <xdr:nvSpPr>
        <xdr:cNvPr id="758" name="【公民館】&#10;有形固定資産減価償却率最大値テキスト">
          <a:extLst>
            <a:ext uri="{FF2B5EF4-FFF2-40B4-BE49-F238E27FC236}">
              <a16:creationId xmlns:a16="http://schemas.microsoft.com/office/drawing/2014/main" id="{08FAB820-18AC-439C-8373-02380A48ED4E}"/>
            </a:ext>
          </a:extLst>
        </xdr:cNvPr>
        <xdr:cNvSpPr txBox="1"/>
      </xdr:nvSpPr>
      <xdr:spPr>
        <a:xfrm>
          <a:off x="16357600" y="17181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89536</xdr:rowOff>
    </xdr:from>
    <xdr:to>
      <xdr:col>86</xdr:col>
      <xdr:colOff>25400</xdr:colOff>
      <xdr:row>101</xdr:row>
      <xdr:rowOff>89536</xdr:rowOff>
    </xdr:to>
    <xdr:cxnSp macro="">
      <xdr:nvCxnSpPr>
        <xdr:cNvPr id="759" name="直線コネクタ 758">
          <a:extLst>
            <a:ext uri="{FF2B5EF4-FFF2-40B4-BE49-F238E27FC236}">
              <a16:creationId xmlns:a16="http://schemas.microsoft.com/office/drawing/2014/main" id="{4A39BC0E-A4F5-4CE5-A89E-7CEBA9FF400A}"/>
            </a:ext>
          </a:extLst>
        </xdr:cNvPr>
        <xdr:cNvCxnSpPr/>
      </xdr:nvCxnSpPr>
      <xdr:spPr>
        <a:xfrm>
          <a:off x="16230600" y="17405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68597</xdr:rowOff>
    </xdr:from>
    <xdr:ext cx="405111" cy="259045"/>
    <xdr:sp macro="" textlink="">
      <xdr:nvSpPr>
        <xdr:cNvPr id="760" name="【公民館】&#10;有形固定資産減価償却率平均値テキスト">
          <a:extLst>
            <a:ext uri="{FF2B5EF4-FFF2-40B4-BE49-F238E27FC236}">
              <a16:creationId xmlns:a16="http://schemas.microsoft.com/office/drawing/2014/main" id="{4F0A5E3F-2BE5-4483-A53A-E1E039D63538}"/>
            </a:ext>
          </a:extLst>
        </xdr:cNvPr>
        <xdr:cNvSpPr txBox="1"/>
      </xdr:nvSpPr>
      <xdr:spPr>
        <a:xfrm>
          <a:off x="16357600" y="1789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90170</xdr:rowOff>
    </xdr:from>
    <xdr:to>
      <xdr:col>85</xdr:col>
      <xdr:colOff>177800</xdr:colOff>
      <xdr:row>105</xdr:row>
      <xdr:rowOff>20320</xdr:rowOff>
    </xdr:to>
    <xdr:sp macro="" textlink="">
      <xdr:nvSpPr>
        <xdr:cNvPr id="761" name="フローチャート: 判断 760">
          <a:extLst>
            <a:ext uri="{FF2B5EF4-FFF2-40B4-BE49-F238E27FC236}">
              <a16:creationId xmlns:a16="http://schemas.microsoft.com/office/drawing/2014/main" id="{2DBA50ED-C0AE-4798-A25C-6E0F93809825}"/>
            </a:ext>
          </a:extLst>
        </xdr:cNvPr>
        <xdr:cNvSpPr/>
      </xdr:nvSpPr>
      <xdr:spPr>
        <a:xfrm>
          <a:off x="162687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154939</xdr:rowOff>
    </xdr:from>
    <xdr:to>
      <xdr:col>81</xdr:col>
      <xdr:colOff>101600</xdr:colOff>
      <xdr:row>105</xdr:row>
      <xdr:rowOff>85089</xdr:rowOff>
    </xdr:to>
    <xdr:sp macro="" textlink="">
      <xdr:nvSpPr>
        <xdr:cNvPr id="762" name="フローチャート: 判断 761">
          <a:extLst>
            <a:ext uri="{FF2B5EF4-FFF2-40B4-BE49-F238E27FC236}">
              <a16:creationId xmlns:a16="http://schemas.microsoft.com/office/drawing/2014/main" id="{64CA95A6-08CA-40A0-A7C6-77556EC1D608}"/>
            </a:ext>
          </a:extLst>
        </xdr:cNvPr>
        <xdr:cNvSpPr/>
      </xdr:nvSpPr>
      <xdr:spPr>
        <a:xfrm>
          <a:off x="15430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139700</xdr:rowOff>
    </xdr:from>
    <xdr:to>
      <xdr:col>76</xdr:col>
      <xdr:colOff>165100</xdr:colOff>
      <xdr:row>105</xdr:row>
      <xdr:rowOff>69850</xdr:rowOff>
    </xdr:to>
    <xdr:sp macro="" textlink="">
      <xdr:nvSpPr>
        <xdr:cNvPr id="763" name="フローチャート: 判断 762">
          <a:extLst>
            <a:ext uri="{FF2B5EF4-FFF2-40B4-BE49-F238E27FC236}">
              <a16:creationId xmlns:a16="http://schemas.microsoft.com/office/drawing/2014/main" id="{5194F073-AB6B-4A31-906E-A58EA1D0D2D3}"/>
            </a:ext>
          </a:extLst>
        </xdr:cNvPr>
        <xdr:cNvSpPr/>
      </xdr:nvSpPr>
      <xdr:spPr>
        <a:xfrm>
          <a:off x="14541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97789</xdr:rowOff>
    </xdr:from>
    <xdr:to>
      <xdr:col>72</xdr:col>
      <xdr:colOff>38100</xdr:colOff>
      <xdr:row>105</xdr:row>
      <xdr:rowOff>27939</xdr:rowOff>
    </xdr:to>
    <xdr:sp macro="" textlink="">
      <xdr:nvSpPr>
        <xdr:cNvPr id="764" name="フローチャート: 判断 763">
          <a:extLst>
            <a:ext uri="{FF2B5EF4-FFF2-40B4-BE49-F238E27FC236}">
              <a16:creationId xmlns:a16="http://schemas.microsoft.com/office/drawing/2014/main" id="{0AD12F4F-3316-4B15-B480-4691FB1D55CC}"/>
            </a:ext>
          </a:extLst>
        </xdr:cNvPr>
        <xdr:cNvSpPr/>
      </xdr:nvSpPr>
      <xdr:spPr>
        <a:xfrm>
          <a:off x="13652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95886</xdr:rowOff>
    </xdr:from>
    <xdr:to>
      <xdr:col>67</xdr:col>
      <xdr:colOff>101600</xdr:colOff>
      <xdr:row>105</xdr:row>
      <xdr:rowOff>26036</xdr:rowOff>
    </xdr:to>
    <xdr:sp macro="" textlink="">
      <xdr:nvSpPr>
        <xdr:cNvPr id="765" name="フローチャート: 判断 764">
          <a:extLst>
            <a:ext uri="{FF2B5EF4-FFF2-40B4-BE49-F238E27FC236}">
              <a16:creationId xmlns:a16="http://schemas.microsoft.com/office/drawing/2014/main" id="{D3B09CB0-93C3-43A2-B781-1C8D19C8CAEF}"/>
            </a:ext>
          </a:extLst>
        </xdr:cNvPr>
        <xdr:cNvSpPr/>
      </xdr:nvSpPr>
      <xdr:spPr>
        <a:xfrm>
          <a:off x="12763500" y="179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6" name="テキスト ボックス 765">
          <a:extLst>
            <a:ext uri="{FF2B5EF4-FFF2-40B4-BE49-F238E27FC236}">
              <a16:creationId xmlns:a16="http://schemas.microsoft.com/office/drawing/2014/main" id="{AF9BE1E2-E084-41F8-BB45-3B350DE6DCF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id="{97AD1FC9-6BE2-4709-B06A-8EC330D70A4A}"/>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D76A1FBD-96D2-4198-86B3-43FB848767C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2C855CEB-A90D-4C33-9CED-567E5876D2B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E6C4BF9C-BDD3-4840-AAF9-F5BFE4146B3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126364</xdr:rowOff>
    </xdr:from>
    <xdr:to>
      <xdr:col>85</xdr:col>
      <xdr:colOff>177800</xdr:colOff>
      <xdr:row>103</xdr:row>
      <xdr:rowOff>56514</xdr:rowOff>
    </xdr:to>
    <xdr:sp macro="" textlink="">
      <xdr:nvSpPr>
        <xdr:cNvPr id="771" name="楕円 770">
          <a:extLst>
            <a:ext uri="{FF2B5EF4-FFF2-40B4-BE49-F238E27FC236}">
              <a16:creationId xmlns:a16="http://schemas.microsoft.com/office/drawing/2014/main" id="{B9FD084D-12A8-4921-99D5-F457012712BA}"/>
            </a:ext>
          </a:extLst>
        </xdr:cNvPr>
        <xdr:cNvSpPr/>
      </xdr:nvSpPr>
      <xdr:spPr>
        <a:xfrm>
          <a:off x="16268700" y="1761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149241</xdr:rowOff>
    </xdr:from>
    <xdr:ext cx="405111" cy="259045"/>
    <xdr:sp macro="" textlink="">
      <xdr:nvSpPr>
        <xdr:cNvPr id="772" name="【公民館】&#10;有形固定資産減価償却率該当値テキスト">
          <a:extLst>
            <a:ext uri="{FF2B5EF4-FFF2-40B4-BE49-F238E27FC236}">
              <a16:creationId xmlns:a16="http://schemas.microsoft.com/office/drawing/2014/main" id="{970584EA-563C-4090-BD6F-DC55A431301F}"/>
            </a:ext>
          </a:extLst>
        </xdr:cNvPr>
        <xdr:cNvSpPr txBox="1"/>
      </xdr:nvSpPr>
      <xdr:spPr>
        <a:xfrm>
          <a:off x="16357600" y="1746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636</xdr:rowOff>
    </xdr:from>
    <xdr:to>
      <xdr:col>81</xdr:col>
      <xdr:colOff>101600</xdr:colOff>
      <xdr:row>103</xdr:row>
      <xdr:rowOff>102236</xdr:rowOff>
    </xdr:to>
    <xdr:sp macro="" textlink="">
      <xdr:nvSpPr>
        <xdr:cNvPr id="773" name="楕円 772">
          <a:extLst>
            <a:ext uri="{FF2B5EF4-FFF2-40B4-BE49-F238E27FC236}">
              <a16:creationId xmlns:a16="http://schemas.microsoft.com/office/drawing/2014/main" id="{D8776D7E-D048-4805-8270-FA7EE52BFE23}"/>
            </a:ext>
          </a:extLst>
        </xdr:cNvPr>
        <xdr:cNvSpPr/>
      </xdr:nvSpPr>
      <xdr:spPr>
        <a:xfrm>
          <a:off x="15430500" y="1765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5714</xdr:rowOff>
    </xdr:from>
    <xdr:to>
      <xdr:col>85</xdr:col>
      <xdr:colOff>127000</xdr:colOff>
      <xdr:row>103</xdr:row>
      <xdr:rowOff>51436</xdr:rowOff>
    </xdr:to>
    <xdr:cxnSp macro="">
      <xdr:nvCxnSpPr>
        <xdr:cNvPr id="774" name="直線コネクタ 773">
          <a:extLst>
            <a:ext uri="{FF2B5EF4-FFF2-40B4-BE49-F238E27FC236}">
              <a16:creationId xmlns:a16="http://schemas.microsoft.com/office/drawing/2014/main" id="{3DA9C516-C5FA-45C5-AAC0-ACD11B6EE93D}"/>
            </a:ext>
          </a:extLst>
        </xdr:cNvPr>
        <xdr:cNvCxnSpPr/>
      </xdr:nvCxnSpPr>
      <xdr:spPr>
        <a:xfrm flipV="1">
          <a:off x="15481300" y="17665064"/>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145414</xdr:rowOff>
    </xdr:from>
    <xdr:to>
      <xdr:col>76</xdr:col>
      <xdr:colOff>165100</xdr:colOff>
      <xdr:row>105</xdr:row>
      <xdr:rowOff>75564</xdr:rowOff>
    </xdr:to>
    <xdr:sp macro="" textlink="">
      <xdr:nvSpPr>
        <xdr:cNvPr id="775" name="楕円 774">
          <a:extLst>
            <a:ext uri="{FF2B5EF4-FFF2-40B4-BE49-F238E27FC236}">
              <a16:creationId xmlns:a16="http://schemas.microsoft.com/office/drawing/2014/main" id="{B030459A-AF8A-4302-B04F-B8166BF9E9D2}"/>
            </a:ext>
          </a:extLst>
        </xdr:cNvPr>
        <xdr:cNvSpPr/>
      </xdr:nvSpPr>
      <xdr:spPr>
        <a:xfrm>
          <a:off x="14541500" y="1797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51436</xdr:rowOff>
    </xdr:from>
    <xdr:to>
      <xdr:col>81</xdr:col>
      <xdr:colOff>50800</xdr:colOff>
      <xdr:row>105</xdr:row>
      <xdr:rowOff>24764</xdr:rowOff>
    </xdr:to>
    <xdr:cxnSp macro="">
      <xdr:nvCxnSpPr>
        <xdr:cNvPr id="776" name="直線コネクタ 775">
          <a:extLst>
            <a:ext uri="{FF2B5EF4-FFF2-40B4-BE49-F238E27FC236}">
              <a16:creationId xmlns:a16="http://schemas.microsoft.com/office/drawing/2014/main" id="{94E6E16D-852D-4283-8BF5-64B892EC6EEF}"/>
            </a:ext>
          </a:extLst>
        </xdr:cNvPr>
        <xdr:cNvCxnSpPr/>
      </xdr:nvCxnSpPr>
      <xdr:spPr>
        <a:xfrm flipV="1">
          <a:off x="14592300" y="17710786"/>
          <a:ext cx="889000" cy="316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105411</xdr:rowOff>
    </xdr:from>
    <xdr:to>
      <xdr:col>72</xdr:col>
      <xdr:colOff>38100</xdr:colOff>
      <xdr:row>105</xdr:row>
      <xdr:rowOff>35561</xdr:rowOff>
    </xdr:to>
    <xdr:sp macro="" textlink="">
      <xdr:nvSpPr>
        <xdr:cNvPr id="777" name="楕円 776">
          <a:extLst>
            <a:ext uri="{FF2B5EF4-FFF2-40B4-BE49-F238E27FC236}">
              <a16:creationId xmlns:a16="http://schemas.microsoft.com/office/drawing/2014/main" id="{0EDB9A7A-026A-4D5F-B9FE-F01BB474F934}"/>
            </a:ext>
          </a:extLst>
        </xdr:cNvPr>
        <xdr:cNvSpPr/>
      </xdr:nvSpPr>
      <xdr:spPr>
        <a:xfrm>
          <a:off x="136525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156211</xdr:rowOff>
    </xdr:from>
    <xdr:to>
      <xdr:col>76</xdr:col>
      <xdr:colOff>114300</xdr:colOff>
      <xdr:row>105</xdr:row>
      <xdr:rowOff>24764</xdr:rowOff>
    </xdr:to>
    <xdr:cxnSp macro="">
      <xdr:nvCxnSpPr>
        <xdr:cNvPr id="778" name="直線コネクタ 777">
          <a:extLst>
            <a:ext uri="{FF2B5EF4-FFF2-40B4-BE49-F238E27FC236}">
              <a16:creationId xmlns:a16="http://schemas.microsoft.com/office/drawing/2014/main" id="{3C3C7FA6-28FD-47CD-BFBB-9A1E957F4F4A}"/>
            </a:ext>
          </a:extLst>
        </xdr:cNvPr>
        <xdr:cNvCxnSpPr/>
      </xdr:nvCxnSpPr>
      <xdr:spPr>
        <a:xfrm>
          <a:off x="13703300" y="17987011"/>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15875</xdr:rowOff>
    </xdr:from>
    <xdr:to>
      <xdr:col>67</xdr:col>
      <xdr:colOff>101600</xdr:colOff>
      <xdr:row>105</xdr:row>
      <xdr:rowOff>117475</xdr:rowOff>
    </xdr:to>
    <xdr:sp macro="" textlink="">
      <xdr:nvSpPr>
        <xdr:cNvPr id="779" name="楕円 778">
          <a:extLst>
            <a:ext uri="{FF2B5EF4-FFF2-40B4-BE49-F238E27FC236}">
              <a16:creationId xmlns:a16="http://schemas.microsoft.com/office/drawing/2014/main" id="{EC126AD1-9F95-45F6-88C9-82441E3960CC}"/>
            </a:ext>
          </a:extLst>
        </xdr:cNvPr>
        <xdr:cNvSpPr/>
      </xdr:nvSpPr>
      <xdr:spPr>
        <a:xfrm>
          <a:off x="12763500" y="1801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156211</xdr:rowOff>
    </xdr:from>
    <xdr:to>
      <xdr:col>71</xdr:col>
      <xdr:colOff>177800</xdr:colOff>
      <xdr:row>105</xdr:row>
      <xdr:rowOff>66675</xdr:rowOff>
    </xdr:to>
    <xdr:cxnSp macro="">
      <xdr:nvCxnSpPr>
        <xdr:cNvPr id="780" name="直線コネクタ 779">
          <a:extLst>
            <a:ext uri="{FF2B5EF4-FFF2-40B4-BE49-F238E27FC236}">
              <a16:creationId xmlns:a16="http://schemas.microsoft.com/office/drawing/2014/main" id="{4F58C20E-6614-49C6-BF34-42683075C084}"/>
            </a:ext>
          </a:extLst>
        </xdr:cNvPr>
        <xdr:cNvCxnSpPr/>
      </xdr:nvCxnSpPr>
      <xdr:spPr>
        <a:xfrm flipV="1">
          <a:off x="12814300" y="17987011"/>
          <a:ext cx="889000" cy="81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76216</xdr:rowOff>
    </xdr:from>
    <xdr:ext cx="405111" cy="259045"/>
    <xdr:sp macro="" textlink="">
      <xdr:nvSpPr>
        <xdr:cNvPr id="781" name="n_1aveValue【公民館】&#10;有形固定資産減価償却率">
          <a:extLst>
            <a:ext uri="{FF2B5EF4-FFF2-40B4-BE49-F238E27FC236}">
              <a16:creationId xmlns:a16="http://schemas.microsoft.com/office/drawing/2014/main" id="{4B414A18-5319-4293-8F59-E58C72D2866B}"/>
            </a:ext>
          </a:extLst>
        </xdr:cNvPr>
        <xdr:cNvSpPr txBox="1"/>
      </xdr:nvSpPr>
      <xdr:spPr>
        <a:xfrm>
          <a:off x="15266044" y="1807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86377</xdr:rowOff>
    </xdr:from>
    <xdr:ext cx="405111" cy="259045"/>
    <xdr:sp macro="" textlink="">
      <xdr:nvSpPr>
        <xdr:cNvPr id="782" name="n_2aveValue【公民館】&#10;有形固定資産減価償却率">
          <a:extLst>
            <a:ext uri="{FF2B5EF4-FFF2-40B4-BE49-F238E27FC236}">
              <a16:creationId xmlns:a16="http://schemas.microsoft.com/office/drawing/2014/main" id="{839447B0-7C61-46A8-B739-225ED81837EC}"/>
            </a:ext>
          </a:extLst>
        </xdr:cNvPr>
        <xdr:cNvSpPr txBox="1"/>
      </xdr:nvSpPr>
      <xdr:spPr>
        <a:xfrm>
          <a:off x="14389744" y="1774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44466</xdr:rowOff>
    </xdr:from>
    <xdr:ext cx="405111" cy="259045"/>
    <xdr:sp macro="" textlink="">
      <xdr:nvSpPr>
        <xdr:cNvPr id="783" name="n_3aveValue【公民館】&#10;有形固定資産減価償却率">
          <a:extLst>
            <a:ext uri="{FF2B5EF4-FFF2-40B4-BE49-F238E27FC236}">
              <a16:creationId xmlns:a16="http://schemas.microsoft.com/office/drawing/2014/main" id="{25EE38D6-97A9-47FA-899A-5E2145F4E0D5}"/>
            </a:ext>
          </a:extLst>
        </xdr:cNvPr>
        <xdr:cNvSpPr txBox="1"/>
      </xdr:nvSpPr>
      <xdr:spPr>
        <a:xfrm>
          <a:off x="13500744" y="1770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42563</xdr:rowOff>
    </xdr:from>
    <xdr:ext cx="405111" cy="259045"/>
    <xdr:sp macro="" textlink="">
      <xdr:nvSpPr>
        <xdr:cNvPr id="784" name="n_4aveValue【公民館】&#10;有形固定資産減価償却率">
          <a:extLst>
            <a:ext uri="{FF2B5EF4-FFF2-40B4-BE49-F238E27FC236}">
              <a16:creationId xmlns:a16="http://schemas.microsoft.com/office/drawing/2014/main" id="{86539481-596A-4D63-9519-AB730CDB907D}"/>
            </a:ext>
          </a:extLst>
        </xdr:cNvPr>
        <xdr:cNvSpPr txBox="1"/>
      </xdr:nvSpPr>
      <xdr:spPr>
        <a:xfrm>
          <a:off x="12611744" y="1770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118763</xdr:rowOff>
    </xdr:from>
    <xdr:ext cx="405111" cy="259045"/>
    <xdr:sp macro="" textlink="">
      <xdr:nvSpPr>
        <xdr:cNvPr id="785" name="n_1mainValue【公民館】&#10;有形固定資産減価償却率">
          <a:extLst>
            <a:ext uri="{FF2B5EF4-FFF2-40B4-BE49-F238E27FC236}">
              <a16:creationId xmlns:a16="http://schemas.microsoft.com/office/drawing/2014/main" id="{ADCDAB2B-BAE2-4121-AD37-721E8F0987D7}"/>
            </a:ext>
          </a:extLst>
        </xdr:cNvPr>
        <xdr:cNvSpPr txBox="1"/>
      </xdr:nvSpPr>
      <xdr:spPr>
        <a:xfrm>
          <a:off x="15266044" y="17435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66691</xdr:rowOff>
    </xdr:from>
    <xdr:ext cx="405111" cy="259045"/>
    <xdr:sp macro="" textlink="">
      <xdr:nvSpPr>
        <xdr:cNvPr id="786" name="n_2mainValue【公民館】&#10;有形固定資産減価償却率">
          <a:extLst>
            <a:ext uri="{FF2B5EF4-FFF2-40B4-BE49-F238E27FC236}">
              <a16:creationId xmlns:a16="http://schemas.microsoft.com/office/drawing/2014/main" id="{1E7EB334-581F-497E-8D77-F5307B6C077E}"/>
            </a:ext>
          </a:extLst>
        </xdr:cNvPr>
        <xdr:cNvSpPr txBox="1"/>
      </xdr:nvSpPr>
      <xdr:spPr>
        <a:xfrm>
          <a:off x="14389744" y="1806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26688</xdr:rowOff>
    </xdr:from>
    <xdr:ext cx="405111" cy="259045"/>
    <xdr:sp macro="" textlink="">
      <xdr:nvSpPr>
        <xdr:cNvPr id="787" name="n_3mainValue【公民館】&#10;有形固定資産減価償却率">
          <a:extLst>
            <a:ext uri="{FF2B5EF4-FFF2-40B4-BE49-F238E27FC236}">
              <a16:creationId xmlns:a16="http://schemas.microsoft.com/office/drawing/2014/main" id="{EC5650DE-32F0-44B6-9B8B-CD77EC16229C}"/>
            </a:ext>
          </a:extLst>
        </xdr:cNvPr>
        <xdr:cNvSpPr txBox="1"/>
      </xdr:nvSpPr>
      <xdr:spPr>
        <a:xfrm>
          <a:off x="135007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108602</xdr:rowOff>
    </xdr:from>
    <xdr:ext cx="405111" cy="259045"/>
    <xdr:sp macro="" textlink="">
      <xdr:nvSpPr>
        <xdr:cNvPr id="788" name="n_4mainValue【公民館】&#10;有形固定資産減価償却率">
          <a:extLst>
            <a:ext uri="{FF2B5EF4-FFF2-40B4-BE49-F238E27FC236}">
              <a16:creationId xmlns:a16="http://schemas.microsoft.com/office/drawing/2014/main" id="{DB19D8A2-BAE6-475C-9CE2-AB1D02572163}"/>
            </a:ext>
          </a:extLst>
        </xdr:cNvPr>
        <xdr:cNvSpPr txBox="1"/>
      </xdr:nvSpPr>
      <xdr:spPr>
        <a:xfrm>
          <a:off x="12611744" y="1811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9" name="正方形/長方形 788">
          <a:extLst>
            <a:ext uri="{FF2B5EF4-FFF2-40B4-BE49-F238E27FC236}">
              <a16:creationId xmlns:a16="http://schemas.microsoft.com/office/drawing/2014/main" id="{28CA4D75-5AF5-45FD-86A7-04D090FC6966}"/>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0" name="正方形/長方形 789">
          <a:extLst>
            <a:ext uri="{FF2B5EF4-FFF2-40B4-BE49-F238E27FC236}">
              <a16:creationId xmlns:a16="http://schemas.microsoft.com/office/drawing/2014/main" id="{75BA4788-C311-4DCB-98C3-E626E328F94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1" name="正方形/長方形 790">
          <a:extLst>
            <a:ext uri="{FF2B5EF4-FFF2-40B4-BE49-F238E27FC236}">
              <a16:creationId xmlns:a16="http://schemas.microsoft.com/office/drawing/2014/main" id="{899CB7D6-4F2B-4BF0-BCE3-814776D5B89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2" name="正方形/長方形 791">
          <a:extLst>
            <a:ext uri="{FF2B5EF4-FFF2-40B4-BE49-F238E27FC236}">
              <a16:creationId xmlns:a16="http://schemas.microsoft.com/office/drawing/2014/main" id="{18153EBE-1F9D-4FD3-A1C2-25AD84F466FF}"/>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3" name="正方形/長方形 792">
          <a:extLst>
            <a:ext uri="{FF2B5EF4-FFF2-40B4-BE49-F238E27FC236}">
              <a16:creationId xmlns:a16="http://schemas.microsoft.com/office/drawing/2014/main" id="{2B7CCD88-BCEA-495C-8DCB-0F3F55F0F72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4" name="正方形/長方形 793">
          <a:extLst>
            <a:ext uri="{FF2B5EF4-FFF2-40B4-BE49-F238E27FC236}">
              <a16:creationId xmlns:a16="http://schemas.microsoft.com/office/drawing/2014/main" id="{DEE3C92D-1D33-4EC1-82B4-30121CA7B709}"/>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5" name="正方形/長方形 794">
          <a:extLst>
            <a:ext uri="{FF2B5EF4-FFF2-40B4-BE49-F238E27FC236}">
              <a16:creationId xmlns:a16="http://schemas.microsoft.com/office/drawing/2014/main" id="{D80F1892-5A72-4D97-9163-023D4ACDED13}"/>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6" name="正方形/長方形 795">
          <a:extLst>
            <a:ext uri="{FF2B5EF4-FFF2-40B4-BE49-F238E27FC236}">
              <a16:creationId xmlns:a16="http://schemas.microsoft.com/office/drawing/2014/main" id="{057D3596-A35C-43EC-B95D-70490C755A37}"/>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7" name="テキスト ボックス 796">
          <a:extLst>
            <a:ext uri="{FF2B5EF4-FFF2-40B4-BE49-F238E27FC236}">
              <a16:creationId xmlns:a16="http://schemas.microsoft.com/office/drawing/2014/main" id="{4BB43E74-0928-488D-A730-9A0C727D53E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8" name="直線コネクタ 797">
          <a:extLst>
            <a:ext uri="{FF2B5EF4-FFF2-40B4-BE49-F238E27FC236}">
              <a16:creationId xmlns:a16="http://schemas.microsoft.com/office/drawing/2014/main" id="{8AAF0088-2DFA-42E4-8698-65264E29FB0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99" name="直線コネクタ 798">
          <a:extLst>
            <a:ext uri="{FF2B5EF4-FFF2-40B4-BE49-F238E27FC236}">
              <a16:creationId xmlns:a16="http://schemas.microsoft.com/office/drawing/2014/main" id="{3FB38CDD-FDE5-4B82-9B67-9DC0975FBA99}"/>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0" name="テキスト ボックス 799">
          <a:extLst>
            <a:ext uri="{FF2B5EF4-FFF2-40B4-BE49-F238E27FC236}">
              <a16:creationId xmlns:a16="http://schemas.microsoft.com/office/drawing/2014/main" id="{BAC6154C-76AB-4BF6-93DD-300CA5B86305}"/>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1" name="直線コネクタ 800">
          <a:extLst>
            <a:ext uri="{FF2B5EF4-FFF2-40B4-BE49-F238E27FC236}">
              <a16:creationId xmlns:a16="http://schemas.microsoft.com/office/drawing/2014/main" id="{CAC70A96-C2E1-4176-98C0-5583C9D9260E}"/>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2" name="テキスト ボックス 801">
          <a:extLst>
            <a:ext uri="{FF2B5EF4-FFF2-40B4-BE49-F238E27FC236}">
              <a16:creationId xmlns:a16="http://schemas.microsoft.com/office/drawing/2014/main" id="{939C295A-0088-4F0C-AA57-1A0F84F1B662}"/>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3" name="直線コネクタ 802">
          <a:extLst>
            <a:ext uri="{FF2B5EF4-FFF2-40B4-BE49-F238E27FC236}">
              <a16:creationId xmlns:a16="http://schemas.microsoft.com/office/drawing/2014/main" id="{E604CB59-F936-4601-A197-F344425AACDA}"/>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04" name="テキスト ボックス 803">
          <a:extLst>
            <a:ext uri="{FF2B5EF4-FFF2-40B4-BE49-F238E27FC236}">
              <a16:creationId xmlns:a16="http://schemas.microsoft.com/office/drawing/2014/main" id="{76CE3E41-057B-4BD0-845F-BA3D494EA0CC}"/>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05" name="直線コネクタ 804">
          <a:extLst>
            <a:ext uri="{FF2B5EF4-FFF2-40B4-BE49-F238E27FC236}">
              <a16:creationId xmlns:a16="http://schemas.microsoft.com/office/drawing/2014/main" id="{A53724B3-D1E3-4A05-9EED-26C468C3F4AA}"/>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06" name="テキスト ボックス 805">
          <a:extLst>
            <a:ext uri="{FF2B5EF4-FFF2-40B4-BE49-F238E27FC236}">
              <a16:creationId xmlns:a16="http://schemas.microsoft.com/office/drawing/2014/main" id="{740F2124-B492-488F-93D5-6C8607DC8167}"/>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7" name="直線コネクタ 806">
          <a:extLst>
            <a:ext uri="{FF2B5EF4-FFF2-40B4-BE49-F238E27FC236}">
              <a16:creationId xmlns:a16="http://schemas.microsoft.com/office/drawing/2014/main" id="{51D553A1-2E45-45DC-B53B-1231EC7D9F5F}"/>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8" name="テキスト ボックス 807">
          <a:extLst>
            <a:ext uri="{FF2B5EF4-FFF2-40B4-BE49-F238E27FC236}">
              <a16:creationId xmlns:a16="http://schemas.microsoft.com/office/drawing/2014/main" id="{E767EFB0-C251-446F-90B6-551A8D907569}"/>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9" name="【公民館】&#10;一人当たり面積グラフ枠">
          <a:extLst>
            <a:ext uri="{FF2B5EF4-FFF2-40B4-BE49-F238E27FC236}">
              <a16:creationId xmlns:a16="http://schemas.microsoft.com/office/drawing/2014/main" id="{2D62F427-80D4-4F53-AB65-58F7ADCA18F7}"/>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96774</xdr:rowOff>
    </xdr:from>
    <xdr:to>
      <xdr:col>116</xdr:col>
      <xdr:colOff>62864</xdr:colOff>
      <xdr:row>108</xdr:row>
      <xdr:rowOff>55626</xdr:rowOff>
    </xdr:to>
    <xdr:cxnSp macro="">
      <xdr:nvCxnSpPr>
        <xdr:cNvPr id="810" name="直線コネクタ 809">
          <a:extLst>
            <a:ext uri="{FF2B5EF4-FFF2-40B4-BE49-F238E27FC236}">
              <a16:creationId xmlns:a16="http://schemas.microsoft.com/office/drawing/2014/main" id="{A72A4665-A94A-4A8A-A9A2-60CAF53B8BFD}"/>
            </a:ext>
          </a:extLst>
        </xdr:cNvPr>
        <xdr:cNvCxnSpPr/>
      </xdr:nvCxnSpPr>
      <xdr:spPr>
        <a:xfrm flipV="1">
          <a:off x="22160864" y="17241774"/>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59453</xdr:rowOff>
    </xdr:from>
    <xdr:ext cx="469744" cy="259045"/>
    <xdr:sp macro="" textlink="">
      <xdr:nvSpPr>
        <xdr:cNvPr id="811" name="【公民館】&#10;一人当たり面積最小値テキスト">
          <a:extLst>
            <a:ext uri="{FF2B5EF4-FFF2-40B4-BE49-F238E27FC236}">
              <a16:creationId xmlns:a16="http://schemas.microsoft.com/office/drawing/2014/main" id="{43919AF6-D395-40C5-B972-7DC7E48F3466}"/>
            </a:ext>
          </a:extLst>
        </xdr:cNvPr>
        <xdr:cNvSpPr txBox="1"/>
      </xdr:nvSpPr>
      <xdr:spPr>
        <a:xfrm>
          <a:off x="22199600" y="1857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55626</xdr:rowOff>
    </xdr:from>
    <xdr:to>
      <xdr:col>116</xdr:col>
      <xdr:colOff>152400</xdr:colOff>
      <xdr:row>108</xdr:row>
      <xdr:rowOff>55626</xdr:rowOff>
    </xdr:to>
    <xdr:cxnSp macro="">
      <xdr:nvCxnSpPr>
        <xdr:cNvPr id="812" name="直線コネクタ 811">
          <a:extLst>
            <a:ext uri="{FF2B5EF4-FFF2-40B4-BE49-F238E27FC236}">
              <a16:creationId xmlns:a16="http://schemas.microsoft.com/office/drawing/2014/main" id="{97800F4F-A02E-4F05-822C-6E5A8B593FAF}"/>
            </a:ext>
          </a:extLst>
        </xdr:cNvPr>
        <xdr:cNvCxnSpPr/>
      </xdr:nvCxnSpPr>
      <xdr:spPr>
        <a:xfrm>
          <a:off x="22072600" y="1857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43451</xdr:rowOff>
    </xdr:from>
    <xdr:ext cx="469744" cy="259045"/>
    <xdr:sp macro="" textlink="">
      <xdr:nvSpPr>
        <xdr:cNvPr id="813" name="【公民館】&#10;一人当たり面積最大値テキスト">
          <a:extLst>
            <a:ext uri="{FF2B5EF4-FFF2-40B4-BE49-F238E27FC236}">
              <a16:creationId xmlns:a16="http://schemas.microsoft.com/office/drawing/2014/main" id="{ED8AC305-0C62-41DA-9520-37BDE686EE45}"/>
            </a:ext>
          </a:extLst>
        </xdr:cNvPr>
        <xdr:cNvSpPr txBox="1"/>
      </xdr:nvSpPr>
      <xdr:spPr>
        <a:xfrm>
          <a:off x="22199600" y="17017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96774</xdr:rowOff>
    </xdr:from>
    <xdr:to>
      <xdr:col>116</xdr:col>
      <xdr:colOff>152400</xdr:colOff>
      <xdr:row>100</xdr:row>
      <xdr:rowOff>96774</xdr:rowOff>
    </xdr:to>
    <xdr:cxnSp macro="">
      <xdr:nvCxnSpPr>
        <xdr:cNvPr id="814" name="直線コネクタ 813">
          <a:extLst>
            <a:ext uri="{FF2B5EF4-FFF2-40B4-BE49-F238E27FC236}">
              <a16:creationId xmlns:a16="http://schemas.microsoft.com/office/drawing/2014/main" id="{A1FCC4DB-67FF-4744-AD41-847CE455CBB3}"/>
            </a:ext>
          </a:extLst>
        </xdr:cNvPr>
        <xdr:cNvCxnSpPr/>
      </xdr:nvCxnSpPr>
      <xdr:spPr>
        <a:xfrm>
          <a:off x="22072600" y="17241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154703</xdr:rowOff>
    </xdr:from>
    <xdr:ext cx="469744" cy="259045"/>
    <xdr:sp macro="" textlink="">
      <xdr:nvSpPr>
        <xdr:cNvPr id="815" name="【公民館】&#10;一人当たり面積平均値テキスト">
          <a:extLst>
            <a:ext uri="{FF2B5EF4-FFF2-40B4-BE49-F238E27FC236}">
              <a16:creationId xmlns:a16="http://schemas.microsoft.com/office/drawing/2014/main" id="{CB730210-23F4-412E-BCB4-A0CA5C5C0909}"/>
            </a:ext>
          </a:extLst>
        </xdr:cNvPr>
        <xdr:cNvSpPr txBox="1"/>
      </xdr:nvSpPr>
      <xdr:spPr>
        <a:xfrm>
          <a:off x="22199600" y="17985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4826</xdr:rowOff>
    </xdr:from>
    <xdr:to>
      <xdr:col>116</xdr:col>
      <xdr:colOff>114300</xdr:colOff>
      <xdr:row>105</xdr:row>
      <xdr:rowOff>106426</xdr:rowOff>
    </xdr:to>
    <xdr:sp macro="" textlink="">
      <xdr:nvSpPr>
        <xdr:cNvPr id="816" name="フローチャート: 判断 815">
          <a:extLst>
            <a:ext uri="{FF2B5EF4-FFF2-40B4-BE49-F238E27FC236}">
              <a16:creationId xmlns:a16="http://schemas.microsoft.com/office/drawing/2014/main" id="{F44E02F0-9053-4B5A-97C6-A0AFB9091A1F}"/>
            </a:ext>
          </a:extLst>
        </xdr:cNvPr>
        <xdr:cNvSpPr/>
      </xdr:nvSpPr>
      <xdr:spPr>
        <a:xfrm>
          <a:off x="221107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135128</xdr:rowOff>
    </xdr:from>
    <xdr:to>
      <xdr:col>112</xdr:col>
      <xdr:colOff>38100</xdr:colOff>
      <xdr:row>106</xdr:row>
      <xdr:rowOff>65278</xdr:rowOff>
    </xdr:to>
    <xdr:sp macro="" textlink="">
      <xdr:nvSpPr>
        <xdr:cNvPr id="817" name="フローチャート: 判断 816">
          <a:extLst>
            <a:ext uri="{FF2B5EF4-FFF2-40B4-BE49-F238E27FC236}">
              <a16:creationId xmlns:a16="http://schemas.microsoft.com/office/drawing/2014/main" id="{ABEC85D7-A670-435C-B912-D1D5C376D301}"/>
            </a:ext>
          </a:extLst>
        </xdr:cNvPr>
        <xdr:cNvSpPr/>
      </xdr:nvSpPr>
      <xdr:spPr>
        <a:xfrm>
          <a:off x="21272500" y="1813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103124</xdr:rowOff>
    </xdr:from>
    <xdr:to>
      <xdr:col>107</xdr:col>
      <xdr:colOff>101600</xdr:colOff>
      <xdr:row>106</xdr:row>
      <xdr:rowOff>33274</xdr:rowOff>
    </xdr:to>
    <xdr:sp macro="" textlink="">
      <xdr:nvSpPr>
        <xdr:cNvPr id="818" name="フローチャート: 判断 817">
          <a:extLst>
            <a:ext uri="{FF2B5EF4-FFF2-40B4-BE49-F238E27FC236}">
              <a16:creationId xmlns:a16="http://schemas.microsoft.com/office/drawing/2014/main" id="{B7FEFA56-1FCA-47E7-A8DF-012B482029F9}"/>
            </a:ext>
          </a:extLst>
        </xdr:cNvPr>
        <xdr:cNvSpPr/>
      </xdr:nvSpPr>
      <xdr:spPr>
        <a:xfrm>
          <a:off x="20383500" y="1810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100837</xdr:rowOff>
    </xdr:from>
    <xdr:to>
      <xdr:col>102</xdr:col>
      <xdr:colOff>165100</xdr:colOff>
      <xdr:row>106</xdr:row>
      <xdr:rowOff>30987</xdr:rowOff>
    </xdr:to>
    <xdr:sp macro="" textlink="">
      <xdr:nvSpPr>
        <xdr:cNvPr id="819" name="フローチャート: 判断 818">
          <a:extLst>
            <a:ext uri="{FF2B5EF4-FFF2-40B4-BE49-F238E27FC236}">
              <a16:creationId xmlns:a16="http://schemas.microsoft.com/office/drawing/2014/main" id="{FA9B3B85-14E1-4B3A-88F3-B63B4354EF7E}"/>
            </a:ext>
          </a:extLst>
        </xdr:cNvPr>
        <xdr:cNvSpPr/>
      </xdr:nvSpPr>
      <xdr:spPr>
        <a:xfrm>
          <a:off x="19494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114554</xdr:rowOff>
    </xdr:from>
    <xdr:to>
      <xdr:col>98</xdr:col>
      <xdr:colOff>38100</xdr:colOff>
      <xdr:row>106</xdr:row>
      <xdr:rowOff>44704</xdr:rowOff>
    </xdr:to>
    <xdr:sp macro="" textlink="">
      <xdr:nvSpPr>
        <xdr:cNvPr id="820" name="フローチャート: 判断 819">
          <a:extLst>
            <a:ext uri="{FF2B5EF4-FFF2-40B4-BE49-F238E27FC236}">
              <a16:creationId xmlns:a16="http://schemas.microsoft.com/office/drawing/2014/main" id="{2E3AE851-8859-4779-9B61-A23CB85CB653}"/>
            </a:ext>
          </a:extLst>
        </xdr:cNvPr>
        <xdr:cNvSpPr/>
      </xdr:nvSpPr>
      <xdr:spPr>
        <a:xfrm>
          <a:off x="18605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1" name="テキスト ボックス 820">
          <a:extLst>
            <a:ext uri="{FF2B5EF4-FFF2-40B4-BE49-F238E27FC236}">
              <a16:creationId xmlns:a16="http://schemas.microsoft.com/office/drawing/2014/main" id="{42B70AD5-3886-4AFD-BF24-88116FD7B308}"/>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2" name="テキスト ボックス 821">
          <a:extLst>
            <a:ext uri="{FF2B5EF4-FFF2-40B4-BE49-F238E27FC236}">
              <a16:creationId xmlns:a16="http://schemas.microsoft.com/office/drawing/2014/main" id="{A3D5F2BA-31DE-4828-AE3F-9A9AECBDA955}"/>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3" name="テキスト ボックス 822">
          <a:extLst>
            <a:ext uri="{FF2B5EF4-FFF2-40B4-BE49-F238E27FC236}">
              <a16:creationId xmlns:a16="http://schemas.microsoft.com/office/drawing/2014/main" id="{871DC0A4-A634-41A5-A4DF-F9B6D94FB6B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1CF2E6A7-9076-4735-81D4-4C992886B5B9}"/>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7787C6A3-9A15-40DC-AD05-9B065D25AEE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93980</xdr:rowOff>
    </xdr:from>
    <xdr:to>
      <xdr:col>116</xdr:col>
      <xdr:colOff>114300</xdr:colOff>
      <xdr:row>105</xdr:row>
      <xdr:rowOff>24130</xdr:rowOff>
    </xdr:to>
    <xdr:sp macro="" textlink="">
      <xdr:nvSpPr>
        <xdr:cNvPr id="826" name="楕円 825">
          <a:extLst>
            <a:ext uri="{FF2B5EF4-FFF2-40B4-BE49-F238E27FC236}">
              <a16:creationId xmlns:a16="http://schemas.microsoft.com/office/drawing/2014/main" id="{0634D729-F2CA-47C4-9D2C-A6A695A6BD25}"/>
            </a:ext>
          </a:extLst>
        </xdr:cNvPr>
        <xdr:cNvSpPr/>
      </xdr:nvSpPr>
      <xdr:spPr>
        <a:xfrm>
          <a:off x="221107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116857</xdr:rowOff>
    </xdr:from>
    <xdr:ext cx="469744" cy="259045"/>
    <xdr:sp macro="" textlink="">
      <xdr:nvSpPr>
        <xdr:cNvPr id="827" name="【公民館】&#10;一人当たり面積該当値テキスト">
          <a:extLst>
            <a:ext uri="{FF2B5EF4-FFF2-40B4-BE49-F238E27FC236}">
              <a16:creationId xmlns:a16="http://schemas.microsoft.com/office/drawing/2014/main" id="{52D84C3D-D4C5-4237-8934-70639B7BB33B}"/>
            </a:ext>
          </a:extLst>
        </xdr:cNvPr>
        <xdr:cNvSpPr txBox="1"/>
      </xdr:nvSpPr>
      <xdr:spPr>
        <a:xfrm>
          <a:off x="22199600" y="1777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36830</xdr:rowOff>
    </xdr:from>
    <xdr:to>
      <xdr:col>112</xdr:col>
      <xdr:colOff>38100</xdr:colOff>
      <xdr:row>104</xdr:row>
      <xdr:rowOff>138430</xdr:rowOff>
    </xdr:to>
    <xdr:sp macro="" textlink="">
      <xdr:nvSpPr>
        <xdr:cNvPr id="828" name="楕円 827">
          <a:extLst>
            <a:ext uri="{FF2B5EF4-FFF2-40B4-BE49-F238E27FC236}">
              <a16:creationId xmlns:a16="http://schemas.microsoft.com/office/drawing/2014/main" id="{CD0B609C-5F98-464D-871C-30A2D59849E2}"/>
            </a:ext>
          </a:extLst>
        </xdr:cNvPr>
        <xdr:cNvSpPr/>
      </xdr:nvSpPr>
      <xdr:spPr>
        <a:xfrm>
          <a:off x="212725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87630</xdr:rowOff>
    </xdr:from>
    <xdr:to>
      <xdr:col>116</xdr:col>
      <xdr:colOff>63500</xdr:colOff>
      <xdr:row>104</xdr:row>
      <xdr:rowOff>144780</xdr:rowOff>
    </xdr:to>
    <xdr:cxnSp macro="">
      <xdr:nvCxnSpPr>
        <xdr:cNvPr id="829" name="直線コネクタ 828">
          <a:extLst>
            <a:ext uri="{FF2B5EF4-FFF2-40B4-BE49-F238E27FC236}">
              <a16:creationId xmlns:a16="http://schemas.microsoft.com/office/drawing/2014/main" id="{BE2DA4A8-EDCE-4CDA-BF0A-5F7D8C7A9ED1}"/>
            </a:ext>
          </a:extLst>
        </xdr:cNvPr>
        <xdr:cNvCxnSpPr/>
      </xdr:nvCxnSpPr>
      <xdr:spPr>
        <a:xfrm>
          <a:off x="21323300" y="1791843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121413</xdr:rowOff>
    </xdr:from>
    <xdr:to>
      <xdr:col>107</xdr:col>
      <xdr:colOff>101600</xdr:colOff>
      <xdr:row>105</xdr:row>
      <xdr:rowOff>51563</xdr:rowOff>
    </xdr:to>
    <xdr:sp macro="" textlink="">
      <xdr:nvSpPr>
        <xdr:cNvPr id="830" name="楕円 829">
          <a:extLst>
            <a:ext uri="{FF2B5EF4-FFF2-40B4-BE49-F238E27FC236}">
              <a16:creationId xmlns:a16="http://schemas.microsoft.com/office/drawing/2014/main" id="{C9240FE1-093F-4E82-85BD-53451CE25426}"/>
            </a:ext>
          </a:extLst>
        </xdr:cNvPr>
        <xdr:cNvSpPr/>
      </xdr:nvSpPr>
      <xdr:spPr>
        <a:xfrm>
          <a:off x="20383500" y="1795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87630</xdr:rowOff>
    </xdr:from>
    <xdr:to>
      <xdr:col>111</xdr:col>
      <xdr:colOff>177800</xdr:colOff>
      <xdr:row>105</xdr:row>
      <xdr:rowOff>763</xdr:rowOff>
    </xdr:to>
    <xdr:cxnSp macro="">
      <xdr:nvCxnSpPr>
        <xdr:cNvPr id="831" name="直線コネクタ 830">
          <a:extLst>
            <a:ext uri="{FF2B5EF4-FFF2-40B4-BE49-F238E27FC236}">
              <a16:creationId xmlns:a16="http://schemas.microsoft.com/office/drawing/2014/main" id="{FDF188B7-4B3C-4287-BF4A-00EF17732172}"/>
            </a:ext>
          </a:extLst>
        </xdr:cNvPr>
        <xdr:cNvCxnSpPr/>
      </xdr:nvCxnSpPr>
      <xdr:spPr>
        <a:xfrm flipV="1">
          <a:off x="20434300" y="17918430"/>
          <a:ext cx="889000" cy="84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130556</xdr:rowOff>
    </xdr:from>
    <xdr:to>
      <xdr:col>102</xdr:col>
      <xdr:colOff>165100</xdr:colOff>
      <xdr:row>105</xdr:row>
      <xdr:rowOff>60706</xdr:rowOff>
    </xdr:to>
    <xdr:sp macro="" textlink="">
      <xdr:nvSpPr>
        <xdr:cNvPr id="832" name="楕円 831">
          <a:extLst>
            <a:ext uri="{FF2B5EF4-FFF2-40B4-BE49-F238E27FC236}">
              <a16:creationId xmlns:a16="http://schemas.microsoft.com/office/drawing/2014/main" id="{FD8596B7-5973-4E99-9E21-615377D283E8}"/>
            </a:ext>
          </a:extLst>
        </xdr:cNvPr>
        <xdr:cNvSpPr/>
      </xdr:nvSpPr>
      <xdr:spPr>
        <a:xfrm>
          <a:off x="19494500" y="1796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763</xdr:rowOff>
    </xdr:from>
    <xdr:to>
      <xdr:col>107</xdr:col>
      <xdr:colOff>50800</xdr:colOff>
      <xdr:row>105</xdr:row>
      <xdr:rowOff>9906</xdr:rowOff>
    </xdr:to>
    <xdr:cxnSp macro="">
      <xdr:nvCxnSpPr>
        <xdr:cNvPr id="833" name="直線コネクタ 832">
          <a:extLst>
            <a:ext uri="{FF2B5EF4-FFF2-40B4-BE49-F238E27FC236}">
              <a16:creationId xmlns:a16="http://schemas.microsoft.com/office/drawing/2014/main" id="{AB568BDC-3944-4411-8C1F-19728366E01D}"/>
            </a:ext>
          </a:extLst>
        </xdr:cNvPr>
        <xdr:cNvCxnSpPr/>
      </xdr:nvCxnSpPr>
      <xdr:spPr>
        <a:xfrm flipV="1">
          <a:off x="19545300" y="18003013"/>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4826</xdr:rowOff>
    </xdr:from>
    <xdr:to>
      <xdr:col>98</xdr:col>
      <xdr:colOff>38100</xdr:colOff>
      <xdr:row>104</xdr:row>
      <xdr:rowOff>106426</xdr:rowOff>
    </xdr:to>
    <xdr:sp macro="" textlink="">
      <xdr:nvSpPr>
        <xdr:cNvPr id="834" name="楕円 833">
          <a:extLst>
            <a:ext uri="{FF2B5EF4-FFF2-40B4-BE49-F238E27FC236}">
              <a16:creationId xmlns:a16="http://schemas.microsoft.com/office/drawing/2014/main" id="{749AAD1D-D882-4F56-8438-0B0D23D2C8D0}"/>
            </a:ext>
          </a:extLst>
        </xdr:cNvPr>
        <xdr:cNvSpPr/>
      </xdr:nvSpPr>
      <xdr:spPr>
        <a:xfrm>
          <a:off x="18605500" y="1783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55626</xdr:rowOff>
    </xdr:from>
    <xdr:to>
      <xdr:col>102</xdr:col>
      <xdr:colOff>114300</xdr:colOff>
      <xdr:row>105</xdr:row>
      <xdr:rowOff>9906</xdr:rowOff>
    </xdr:to>
    <xdr:cxnSp macro="">
      <xdr:nvCxnSpPr>
        <xdr:cNvPr id="835" name="直線コネクタ 834">
          <a:extLst>
            <a:ext uri="{FF2B5EF4-FFF2-40B4-BE49-F238E27FC236}">
              <a16:creationId xmlns:a16="http://schemas.microsoft.com/office/drawing/2014/main" id="{B9A89AC3-AD4A-43FA-9D11-6BFAF37872B6}"/>
            </a:ext>
          </a:extLst>
        </xdr:cNvPr>
        <xdr:cNvCxnSpPr/>
      </xdr:nvCxnSpPr>
      <xdr:spPr>
        <a:xfrm>
          <a:off x="18656300" y="17886426"/>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56405</xdr:rowOff>
    </xdr:from>
    <xdr:ext cx="469744" cy="259045"/>
    <xdr:sp macro="" textlink="">
      <xdr:nvSpPr>
        <xdr:cNvPr id="836" name="n_1aveValue【公民館】&#10;一人当たり面積">
          <a:extLst>
            <a:ext uri="{FF2B5EF4-FFF2-40B4-BE49-F238E27FC236}">
              <a16:creationId xmlns:a16="http://schemas.microsoft.com/office/drawing/2014/main" id="{9119B32A-A672-4E6D-BEB8-A8FA0A254845}"/>
            </a:ext>
          </a:extLst>
        </xdr:cNvPr>
        <xdr:cNvSpPr txBox="1"/>
      </xdr:nvSpPr>
      <xdr:spPr>
        <a:xfrm>
          <a:off x="21075727" y="1823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24401</xdr:rowOff>
    </xdr:from>
    <xdr:ext cx="469744" cy="259045"/>
    <xdr:sp macro="" textlink="">
      <xdr:nvSpPr>
        <xdr:cNvPr id="837" name="n_2aveValue【公民館】&#10;一人当たり面積">
          <a:extLst>
            <a:ext uri="{FF2B5EF4-FFF2-40B4-BE49-F238E27FC236}">
              <a16:creationId xmlns:a16="http://schemas.microsoft.com/office/drawing/2014/main" id="{1F27D29F-CEC9-46FA-821F-F745AC5812F4}"/>
            </a:ext>
          </a:extLst>
        </xdr:cNvPr>
        <xdr:cNvSpPr txBox="1"/>
      </xdr:nvSpPr>
      <xdr:spPr>
        <a:xfrm>
          <a:off x="20199427" y="1819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22114</xdr:rowOff>
    </xdr:from>
    <xdr:ext cx="469744" cy="259045"/>
    <xdr:sp macro="" textlink="">
      <xdr:nvSpPr>
        <xdr:cNvPr id="838" name="n_3aveValue【公民館】&#10;一人当たり面積">
          <a:extLst>
            <a:ext uri="{FF2B5EF4-FFF2-40B4-BE49-F238E27FC236}">
              <a16:creationId xmlns:a16="http://schemas.microsoft.com/office/drawing/2014/main" id="{FF1FBE93-AE8A-495B-8D64-E8855F3EA56A}"/>
            </a:ext>
          </a:extLst>
        </xdr:cNvPr>
        <xdr:cNvSpPr txBox="1"/>
      </xdr:nvSpPr>
      <xdr:spPr>
        <a:xfrm>
          <a:off x="19310427" y="1819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35831</xdr:rowOff>
    </xdr:from>
    <xdr:ext cx="469744" cy="259045"/>
    <xdr:sp macro="" textlink="">
      <xdr:nvSpPr>
        <xdr:cNvPr id="839" name="n_4aveValue【公民館】&#10;一人当たり面積">
          <a:extLst>
            <a:ext uri="{FF2B5EF4-FFF2-40B4-BE49-F238E27FC236}">
              <a16:creationId xmlns:a16="http://schemas.microsoft.com/office/drawing/2014/main" id="{01417D76-B147-475E-BF42-382D0E9BE29D}"/>
            </a:ext>
          </a:extLst>
        </xdr:cNvPr>
        <xdr:cNvSpPr txBox="1"/>
      </xdr:nvSpPr>
      <xdr:spPr>
        <a:xfrm>
          <a:off x="18421427" y="1820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154957</xdr:rowOff>
    </xdr:from>
    <xdr:ext cx="469744" cy="259045"/>
    <xdr:sp macro="" textlink="">
      <xdr:nvSpPr>
        <xdr:cNvPr id="840" name="n_1mainValue【公民館】&#10;一人当たり面積">
          <a:extLst>
            <a:ext uri="{FF2B5EF4-FFF2-40B4-BE49-F238E27FC236}">
              <a16:creationId xmlns:a16="http://schemas.microsoft.com/office/drawing/2014/main" id="{428F998D-846A-4C5D-8DF4-1AF82BFA342B}"/>
            </a:ext>
          </a:extLst>
        </xdr:cNvPr>
        <xdr:cNvSpPr txBox="1"/>
      </xdr:nvSpPr>
      <xdr:spPr>
        <a:xfrm>
          <a:off x="21075727" y="1764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68090</xdr:rowOff>
    </xdr:from>
    <xdr:ext cx="469744" cy="259045"/>
    <xdr:sp macro="" textlink="">
      <xdr:nvSpPr>
        <xdr:cNvPr id="841" name="n_2mainValue【公民館】&#10;一人当たり面積">
          <a:extLst>
            <a:ext uri="{FF2B5EF4-FFF2-40B4-BE49-F238E27FC236}">
              <a16:creationId xmlns:a16="http://schemas.microsoft.com/office/drawing/2014/main" id="{323DFE7C-EBA3-4336-A4C3-D722F2F6F6DB}"/>
            </a:ext>
          </a:extLst>
        </xdr:cNvPr>
        <xdr:cNvSpPr txBox="1"/>
      </xdr:nvSpPr>
      <xdr:spPr>
        <a:xfrm>
          <a:off x="20199427" y="17727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77233</xdr:rowOff>
    </xdr:from>
    <xdr:ext cx="469744" cy="259045"/>
    <xdr:sp macro="" textlink="">
      <xdr:nvSpPr>
        <xdr:cNvPr id="842" name="n_3mainValue【公民館】&#10;一人当たり面積">
          <a:extLst>
            <a:ext uri="{FF2B5EF4-FFF2-40B4-BE49-F238E27FC236}">
              <a16:creationId xmlns:a16="http://schemas.microsoft.com/office/drawing/2014/main" id="{878A4343-7464-4939-8DE7-F66F27F0B260}"/>
            </a:ext>
          </a:extLst>
        </xdr:cNvPr>
        <xdr:cNvSpPr txBox="1"/>
      </xdr:nvSpPr>
      <xdr:spPr>
        <a:xfrm>
          <a:off x="19310427" y="1773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122953</xdr:rowOff>
    </xdr:from>
    <xdr:ext cx="469744" cy="259045"/>
    <xdr:sp macro="" textlink="">
      <xdr:nvSpPr>
        <xdr:cNvPr id="843" name="n_4mainValue【公民館】&#10;一人当たり面積">
          <a:extLst>
            <a:ext uri="{FF2B5EF4-FFF2-40B4-BE49-F238E27FC236}">
              <a16:creationId xmlns:a16="http://schemas.microsoft.com/office/drawing/2014/main" id="{B1B87861-C5C4-4047-A3CC-128C8583F5D9}"/>
            </a:ext>
          </a:extLst>
        </xdr:cNvPr>
        <xdr:cNvSpPr txBox="1"/>
      </xdr:nvSpPr>
      <xdr:spPr>
        <a:xfrm>
          <a:off x="18421427" y="1761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4" name="正方形/長方形 843">
          <a:extLst>
            <a:ext uri="{FF2B5EF4-FFF2-40B4-BE49-F238E27FC236}">
              <a16:creationId xmlns:a16="http://schemas.microsoft.com/office/drawing/2014/main" id="{758B3E24-A61A-4995-B6F4-072E8D3C2BC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5" name="正方形/長方形 844">
          <a:extLst>
            <a:ext uri="{FF2B5EF4-FFF2-40B4-BE49-F238E27FC236}">
              <a16:creationId xmlns:a16="http://schemas.microsoft.com/office/drawing/2014/main" id="{3FB42F8A-2001-4C13-8EA9-E012F29FE81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6" name="テキスト ボックス 845">
          <a:extLst>
            <a:ext uri="{FF2B5EF4-FFF2-40B4-BE49-F238E27FC236}">
              <a16:creationId xmlns:a16="http://schemas.microsoft.com/office/drawing/2014/main" id="{270DE5E0-EB16-4FFA-B456-DDA697BCB9F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高くなっている施設は、道路、橋りょう・トンネル、公営住宅、児童館であり、低くなっている施設は公民館であった。また同水準の施設は認定こども園・幼稚園・保育所、学校施設であった。</a:t>
          </a:r>
        </a:p>
        <a:p>
          <a:r>
            <a:rPr kumimoji="1" lang="ja-JP" altLang="en-US" sz="1300">
              <a:latin typeface="ＭＳ Ｐゴシック" panose="020B0600070205080204" pitchFamily="50" charset="-128"/>
              <a:ea typeface="ＭＳ Ｐゴシック" panose="020B0600070205080204" pitchFamily="50" charset="-128"/>
            </a:rPr>
            <a:t>　道路については、耐用年数を経過したものが多く、予防保全の考え方に基づき適切な維持管理及び改修に努める。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橋りょう・トンネル、公営住宅については、それぞれに長寿命化計画を策定しており、同計画に基づいて長寿命化に取り組んでいく。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児童館については、昭和５０年代に多くの施設が建設されており、耐用年数を迎えつつあり、類似団体内平均値との差が最も大きいものとなった。日常・定期的な点検を実施し、予防保全の考え方に基づき適切な維持管理及び修繕に努め、利用状況・老朽化等を考慮して、長寿命化・複合化に取り組んでいく。</a:t>
          </a:r>
        </a:p>
        <a:p>
          <a:r>
            <a:rPr kumimoji="1" lang="ja-JP" altLang="en-US" sz="1300">
              <a:latin typeface="ＭＳ Ｐゴシック" panose="020B0600070205080204" pitchFamily="50" charset="-128"/>
              <a:ea typeface="ＭＳ Ｐゴシック" panose="020B0600070205080204" pitchFamily="50" charset="-128"/>
            </a:rPr>
            <a:t>　公民館については、令和２年度に荏原公民館と県主公民館を整備し、令和３年度には出部公民館を整備したため有形固定資産減価償却率が類似団体より低い水準となった。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認定こども園・幼稚園・保育所については、平成１８年度に甲南保育園と西江原幼稚園と西江原公民館を複合化し、施設を建設したため、有形固定資産減価償却率が類似団体と同水準であった。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学校施設については、市内の小中学校は昭和４０・５０年代に建築された建物が多く老朽化が進んでいるが、市内の全中学校で耐震改修を完了させる等、老朽化対策を進めており、令和２年度に井原中学校の整備が完了したことにより、有形固定資産減価償却率が類似団体と同水準にまで改善された。</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9BCC84E-EEE9-451A-9859-68677165F5B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DE5CCE0-D6FC-4FA9-9244-FD0BCFD5190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E9624CC-61C4-436A-BAF8-7A76A21CC1F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58E4577-C6BE-4E63-97E4-ED20E09D027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岡山県井原市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FAC4144-A71C-483E-AE3B-B50FDB274A8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242E48D-ACF3-4181-84B7-BCE8E2D7DA14}"/>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C9D5B7E-CFEA-4D24-8AD0-7E9D3B58AC2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BAC9AAA-34CA-4B57-AFA4-5C730BC7339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0BF9E62-0AD5-4B89-8524-5B582319F0D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A7A15D2-4BB0-4A1B-AFDD-BF40FB551C0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38,818
38,264
243.54
25,063,283
23,810,024
1,187,399
13,140,736
21,226,783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5CFF266-CC3D-4356-A1B6-4F474520DD7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0382C2F-70AE-4855-BA24-0DDD7E7DF38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4F436BE-B94A-4F8C-A5EA-1849582F8C4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17A9030-B306-4FE3-A53D-EB19732B027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FE2D5ED-B667-448C-91BA-64E9F6B0327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72A01207-9B58-4810-8367-9F2BC8088063}"/>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CB03C75-C475-47B8-A33B-4529BE449AA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4CA879A-2957-4937-A2D0-40DE5232C44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919084F-22C9-4A6F-8EFB-BA47846E4B5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D624B95-E15F-4D2B-B795-E175DF5E123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3878091-4488-4C06-A0FA-BD228E3AA4F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C01C3E4-0DC7-4081-8D5E-C8141F1DA924}"/>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D9BE4E7-EEA2-4730-B159-97B2F1BEADF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D5CEB67-8791-46E4-9C1C-59291669B78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9AF4741-5891-461E-821D-AFA033607FC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0283105-10FF-476B-8DAD-D9E493FBAD8E}"/>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67E6F91-BF6C-4923-BFC3-7B89A2881A2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CB865E3-AD7F-40F6-A6FE-59FB1D69924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AE1D922-A3DB-452D-A6FB-DC2A56DF6FE6}"/>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AAC32C9A-A320-4F9B-B0ED-C52DE15E3A0E}"/>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7F66FD8-58B3-4354-90C5-4B3768AE15A2}"/>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2048025-1643-48AF-AFEA-6951DBD1D90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275AF17-7EFB-49A7-A387-96CA1CA3471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FE4F98C-71EE-4CE0-B22D-763C14123BB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8DF4C80-9981-4DD1-A17C-32C2B71B492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107E338-D581-4420-84B6-0D5B99AEF22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5675AF4-4A66-4566-9336-2DF413F8113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91129D7-D269-4884-99A5-7E3C8C52685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736FF79-9B78-4C01-9748-F61183586434}"/>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DC52D3D6-9C38-42D1-BC16-9A452CC7336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A7C2C2A-A9DE-4536-AB19-8462536E8134}"/>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E7DFC7E8-2BC1-4CB3-90E3-DA028B84B11E}"/>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3D1480A0-2E89-4B62-9F65-FB2BE66AB5BF}"/>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4DB2D082-8D41-4E20-9CD4-2F3C6A51D594}"/>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54A63CD1-8B39-4A8D-9015-F4075B7370E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1A687E17-1C00-4363-9CE5-4DFF0BBF3B3C}"/>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89097C4D-E3AC-4A79-A6E8-B9FA63BF9D9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D6AD5331-501B-4B56-AF2A-CAF0B6E6102D}"/>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E1D98A7F-2E98-4868-9895-31B2E93DAFA5}"/>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FBF028E-37A6-4F33-A14B-EE07B0D3FC56}"/>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33853D01-4202-4238-BBD9-94AE6F2AF9D9}"/>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63FB5AEE-4F34-4A92-9D88-7C4EEAFDAFFE}"/>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7FE6C2E7-2F7D-4DE2-BFD8-679C1525E897}"/>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EC895BC4-86F5-4F9B-81E5-24C9831F6EF5}"/>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424FB361-0D8A-4243-9DAC-5D003C4EF7F1}"/>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727C6BFD-E321-4D88-9619-BE0BBBC6B8B8}"/>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151311</xdr:rowOff>
    </xdr:from>
    <xdr:to>
      <xdr:col>24</xdr:col>
      <xdr:colOff>62865</xdr:colOff>
      <xdr:row>42</xdr:row>
      <xdr:rowOff>87630</xdr:rowOff>
    </xdr:to>
    <xdr:cxnSp macro="">
      <xdr:nvCxnSpPr>
        <xdr:cNvPr id="58" name="直線コネクタ 57">
          <a:extLst>
            <a:ext uri="{FF2B5EF4-FFF2-40B4-BE49-F238E27FC236}">
              <a16:creationId xmlns:a16="http://schemas.microsoft.com/office/drawing/2014/main" id="{0C90C00F-F902-46F5-9384-5D9C2B8373FD}"/>
            </a:ext>
          </a:extLst>
        </xdr:cNvPr>
        <xdr:cNvCxnSpPr/>
      </xdr:nvCxnSpPr>
      <xdr:spPr>
        <a:xfrm flipV="1">
          <a:off x="4634865" y="5809161"/>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91457</xdr:rowOff>
    </xdr:from>
    <xdr:ext cx="405111" cy="259045"/>
    <xdr:sp macro="" textlink="">
      <xdr:nvSpPr>
        <xdr:cNvPr id="59" name="【図書館】&#10;有形固定資産減価償却率最小値テキスト">
          <a:extLst>
            <a:ext uri="{FF2B5EF4-FFF2-40B4-BE49-F238E27FC236}">
              <a16:creationId xmlns:a16="http://schemas.microsoft.com/office/drawing/2014/main" id="{FB92F2A3-6039-4889-85B0-687B4EFF9A31}"/>
            </a:ext>
          </a:extLst>
        </xdr:cNvPr>
        <xdr:cNvSpPr txBox="1"/>
      </xdr:nvSpPr>
      <xdr:spPr>
        <a:xfrm>
          <a:off x="4673600" y="729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87630</xdr:rowOff>
    </xdr:from>
    <xdr:to>
      <xdr:col>24</xdr:col>
      <xdr:colOff>152400</xdr:colOff>
      <xdr:row>42</xdr:row>
      <xdr:rowOff>87630</xdr:rowOff>
    </xdr:to>
    <xdr:cxnSp macro="">
      <xdr:nvCxnSpPr>
        <xdr:cNvPr id="60" name="直線コネクタ 59">
          <a:extLst>
            <a:ext uri="{FF2B5EF4-FFF2-40B4-BE49-F238E27FC236}">
              <a16:creationId xmlns:a16="http://schemas.microsoft.com/office/drawing/2014/main" id="{58BB42AE-7128-48B5-B86F-3C946818BD32}"/>
            </a:ext>
          </a:extLst>
        </xdr:cNvPr>
        <xdr:cNvCxnSpPr/>
      </xdr:nvCxnSpPr>
      <xdr:spPr>
        <a:xfrm>
          <a:off x="4546600" y="728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97988</xdr:rowOff>
    </xdr:from>
    <xdr:ext cx="340478" cy="259045"/>
    <xdr:sp macro="" textlink="">
      <xdr:nvSpPr>
        <xdr:cNvPr id="61" name="【図書館】&#10;有形固定資産減価償却率最大値テキスト">
          <a:extLst>
            <a:ext uri="{FF2B5EF4-FFF2-40B4-BE49-F238E27FC236}">
              <a16:creationId xmlns:a16="http://schemas.microsoft.com/office/drawing/2014/main" id="{6458372E-FBC4-48F9-A913-408734FF29BD}"/>
            </a:ext>
          </a:extLst>
        </xdr:cNvPr>
        <xdr:cNvSpPr txBox="1"/>
      </xdr:nvSpPr>
      <xdr:spPr>
        <a:xfrm>
          <a:off x="4673600" y="55843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151311</xdr:rowOff>
    </xdr:from>
    <xdr:to>
      <xdr:col>24</xdr:col>
      <xdr:colOff>152400</xdr:colOff>
      <xdr:row>33</xdr:row>
      <xdr:rowOff>151311</xdr:rowOff>
    </xdr:to>
    <xdr:cxnSp macro="">
      <xdr:nvCxnSpPr>
        <xdr:cNvPr id="62" name="直線コネクタ 61">
          <a:extLst>
            <a:ext uri="{FF2B5EF4-FFF2-40B4-BE49-F238E27FC236}">
              <a16:creationId xmlns:a16="http://schemas.microsoft.com/office/drawing/2014/main" id="{B37C7211-28CE-467B-8881-D0C6554A4D68}"/>
            </a:ext>
          </a:extLst>
        </xdr:cNvPr>
        <xdr:cNvCxnSpPr/>
      </xdr:nvCxnSpPr>
      <xdr:spPr>
        <a:xfrm>
          <a:off x="4546600" y="5809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167476</xdr:rowOff>
    </xdr:from>
    <xdr:ext cx="405111" cy="259045"/>
    <xdr:sp macro="" textlink="">
      <xdr:nvSpPr>
        <xdr:cNvPr id="63" name="【図書館】&#10;有形固定資産減価償却率平均値テキスト">
          <a:extLst>
            <a:ext uri="{FF2B5EF4-FFF2-40B4-BE49-F238E27FC236}">
              <a16:creationId xmlns:a16="http://schemas.microsoft.com/office/drawing/2014/main" id="{79FED299-64CB-4644-A8E5-7A9BA449AC87}"/>
            </a:ext>
          </a:extLst>
        </xdr:cNvPr>
        <xdr:cNvSpPr txBox="1"/>
      </xdr:nvSpPr>
      <xdr:spPr>
        <a:xfrm>
          <a:off x="4673600" y="63396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144599</xdr:rowOff>
    </xdr:from>
    <xdr:to>
      <xdr:col>24</xdr:col>
      <xdr:colOff>114300</xdr:colOff>
      <xdr:row>38</xdr:row>
      <xdr:rowOff>74749</xdr:rowOff>
    </xdr:to>
    <xdr:sp macro="" textlink="">
      <xdr:nvSpPr>
        <xdr:cNvPr id="64" name="フローチャート: 判断 63">
          <a:extLst>
            <a:ext uri="{FF2B5EF4-FFF2-40B4-BE49-F238E27FC236}">
              <a16:creationId xmlns:a16="http://schemas.microsoft.com/office/drawing/2014/main" id="{7E568792-2A02-4799-BD81-DBA77FDB598C}"/>
            </a:ext>
          </a:extLst>
        </xdr:cNvPr>
        <xdr:cNvSpPr/>
      </xdr:nvSpPr>
      <xdr:spPr>
        <a:xfrm>
          <a:off x="4584700" y="648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82550</xdr:rowOff>
    </xdr:from>
    <xdr:to>
      <xdr:col>20</xdr:col>
      <xdr:colOff>38100</xdr:colOff>
      <xdr:row>38</xdr:row>
      <xdr:rowOff>12700</xdr:rowOff>
    </xdr:to>
    <xdr:sp macro="" textlink="">
      <xdr:nvSpPr>
        <xdr:cNvPr id="65" name="フローチャート: 判断 64">
          <a:extLst>
            <a:ext uri="{FF2B5EF4-FFF2-40B4-BE49-F238E27FC236}">
              <a16:creationId xmlns:a16="http://schemas.microsoft.com/office/drawing/2014/main" id="{5841549F-F6F8-42C0-97FB-8BACFDBFC1BD}"/>
            </a:ext>
          </a:extLst>
        </xdr:cNvPr>
        <xdr:cNvSpPr/>
      </xdr:nvSpPr>
      <xdr:spPr>
        <a:xfrm>
          <a:off x="3746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76019</xdr:rowOff>
    </xdr:from>
    <xdr:to>
      <xdr:col>15</xdr:col>
      <xdr:colOff>101600</xdr:colOff>
      <xdr:row>38</xdr:row>
      <xdr:rowOff>6169</xdr:rowOff>
    </xdr:to>
    <xdr:sp macro="" textlink="">
      <xdr:nvSpPr>
        <xdr:cNvPr id="66" name="フローチャート: 判断 65">
          <a:extLst>
            <a:ext uri="{FF2B5EF4-FFF2-40B4-BE49-F238E27FC236}">
              <a16:creationId xmlns:a16="http://schemas.microsoft.com/office/drawing/2014/main" id="{42114E48-7784-4152-9E8E-2A678AB91D8A}"/>
            </a:ext>
          </a:extLst>
        </xdr:cNvPr>
        <xdr:cNvSpPr/>
      </xdr:nvSpPr>
      <xdr:spPr>
        <a:xfrm>
          <a:off x="28575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72753</xdr:rowOff>
    </xdr:from>
    <xdr:to>
      <xdr:col>10</xdr:col>
      <xdr:colOff>165100</xdr:colOff>
      <xdr:row>38</xdr:row>
      <xdr:rowOff>2903</xdr:rowOff>
    </xdr:to>
    <xdr:sp macro="" textlink="">
      <xdr:nvSpPr>
        <xdr:cNvPr id="67" name="フローチャート: 判断 66">
          <a:extLst>
            <a:ext uri="{FF2B5EF4-FFF2-40B4-BE49-F238E27FC236}">
              <a16:creationId xmlns:a16="http://schemas.microsoft.com/office/drawing/2014/main" id="{2C27B915-06CB-4825-B924-BFC51A256764}"/>
            </a:ext>
          </a:extLst>
        </xdr:cNvPr>
        <xdr:cNvSpPr/>
      </xdr:nvSpPr>
      <xdr:spPr>
        <a:xfrm>
          <a:off x="19685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35197</xdr:rowOff>
    </xdr:from>
    <xdr:to>
      <xdr:col>6</xdr:col>
      <xdr:colOff>38100</xdr:colOff>
      <xdr:row>37</xdr:row>
      <xdr:rowOff>136797</xdr:rowOff>
    </xdr:to>
    <xdr:sp macro="" textlink="">
      <xdr:nvSpPr>
        <xdr:cNvPr id="68" name="フローチャート: 判断 67">
          <a:extLst>
            <a:ext uri="{FF2B5EF4-FFF2-40B4-BE49-F238E27FC236}">
              <a16:creationId xmlns:a16="http://schemas.microsoft.com/office/drawing/2014/main" id="{4E274E32-4EBA-48C9-837A-55BE64CF14B6}"/>
            </a:ext>
          </a:extLst>
        </xdr:cNvPr>
        <xdr:cNvSpPr/>
      </xdr:nvSpPr>
      <xdr:spPr>
        <a:xfrm>
          <a:off x="1079500" y="637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11BD057-FC90-461A-B185-F57D0F4E506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D12497F-A3E4-40CB-8E2F-D966E4EABB66}"/>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E4EE8DB3-9423-42E6-A73C-4E09F3A8276D}"/>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752630D6-D4CA-4DB8-B2A4-77D5A832F53C}"/>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E3B35705-3A4E-49A0-98D5-8045D40C0027}"/>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59690</xdr:rowOff>
    </xdr:from>
    <xdr:to>
      <xdr:col>24</xdr:col>
      <xdr:colOff>114300</xdr:colOff>
      <xdr:row>40</xdr:row>
      <xdr:rowOff>161290</xdr:rowOff>
    </xdr:to>
    <xdr:sp macro="" textlink="">
      <xdr:nvSpPr>
        <xdr:cNvPr id="74" name="楕円 73">
          <a:extLst>
            <a:ext uri="{FF2B5EF4-FFF2-40B4-BE49-F238E27FC236}">
              <a16:creationId xmlns:a16="http://schemas.microsoft.com/office/drawing/2014/main" id="{E38CB201-2F38-4710-9E4C-27AD21404A43}"/>
            </a:ext>
          </a:extLst>
        </xdr:cNvPr>
        <xdr:cNvSpPr/>
      </xdr:nvSpPr>
      <xdr:spPr>
        <a:xfrm>
          <a:off x="4584700" y="69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38117</xdr:rowOff>
    </xdr:from>
    <xdr:ext cx="405111" cy="259045"/>
    <xdr:sp macro="" textlink="">
      <xdr:nvSpPr>
        <xdr:cNvPr id="75" name="【図書館】&#10;有形固定資産減価償却率該当値テキスト">
          <a:extLst>
            <a:ext uri="{FF2B5EF4-FFF2-40B4-BE49-F238E27FC236}">
              <a16:creationId xmlns:a16="http://schemas.microsoft.com/office/drawing/2014/main" id="{0FCE8C75-28FE-496C-826D-94135FCA5142}"/>
            </a:ext>
          </a:extLst>
        </xdr:cNvPr>
        <xdr:cNvSpPr txBox="1"/>
      </xdr:nvSpPr>
      <xdr:spPr>
        <a:xfrm>
          <a:off x="4673600" y="689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46627</xdr:rowOff>
    </xdr:from>
    <xdr:to>
      <xdr:col>20</xdr:col>
      <xdr:colOff>38100</xdr:colOff>
      <xdr:row>40</xdr:row>
      <xdr:rowOff>148227</xdr:rowOff>
    </xdr:to>
    <xdr:sp macro="" textlink="">
      <xdr:nvSpPr>
        <xdr:cNvPr id="76" name="楕円 75">
          <a:extLst>
            <a:ext uri="{FF2B5EF4-FFF2-40B4-BE49-F238E27FC236}">
              <a16:creationId xmlns:a16="http://schemas.microsoft.com/office/drawing/2014/main" id="{68DA8F8C-2D5B-4843-B403-74AD72A3280D}"/>
            </a:ext>
          </a:extLst>
        </xdr:cNvPr>
        <xdr:cNvSpPr/>
      </xdr:nvSpPr>
      <xdr:spPr>
        <a:xfrm>
          <a:off x="3746500" y="690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97427</xdr:rowOff>
    </xdr:from>
    <xdr:to>
      <xdr:col>24</xdr:col>
      <xdr:colOff>63500</xdr:colOff>
      <xdr:row>40</xdr:row>
      <xdr:rowOff>110490</xdr:rowOff>
    </xdr:to>
    <xdr:cxnSp macro="">
      <xdr:nvCxnSpPr>
        <xdr:cNvPr id="77" name="直線コネクタ 76">
          <a:extLst>
            <a:ext uri="{FF2B5EF4-FFF2-40B4-BE49-F238E27FC236}">
              <a16:creationId xmlns:a16="http://schemas.microsoft.com/office/drawing/2014/main" id="{64A10746-A2E7-40DF-8469-C12F2251B245}"/>
            </a:ext>
          </a:extLst>
        </xdr:cNvPr>
        <xdr:cNvCxnSpPr/>
      </xdr:nvCxnSpPr>
      <xdr:spPr>
        <a:xfrm>
          <a:off x="3797300" y="6955427"/>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38463</xdr:rowOff>
    </xdr:from>
    <xdr:to>
      <xdr:col>15</xdr:col>
      <xdr:colOff>101600</xdr:colOff>
      <xdr:row>40</xdr:row>
      <xdr:rowOff>140063</xdr:rowOff>
    </xdr:to>
    <xdr:sp macro="" textlink="">
      <xdr:nvSpPr>
        <xdr:cNvPr id="78" name="楕円 77">
          <a:extLst>
            <a:ext uri="{FF2B5EF4-FFF2-40B4-BE49-F238E27FC236}">
              <a16:creationId xmlns:a16="http://schemas.microsoft.com/office/drawing/2014/main" id="{BEAEBBAA-7A30-4010-9B5B-FC51E7EA475D}"/>
            </a:ext>
          </a:extLst>
        </xdr:cNvPr>
        <xdr:cNvSpPr/>
      </xdr:nvSpPr>
      <xdr:spPr>
        <a:xfrm>
          <a:off x="2857500" y="689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89263</xdr:rowOff>
    </xdr:from>
    <xdr:to>
      <xdr:col>19</xdr:col>
      <xdr:colOff>177800</xdr:colOff>
      <xdr:row>40</xdr:row>
      <xdr:rowOff>97427</xdr:rowOff>
    </xdr:to>
    <xdr:cxnSp macro="">
      <xdr:nvCxnSpPr>
        <xdr:cNvPr id="79" name="直線コネクタ 78">
          <a:extLst>
            <a:ext uri="{FF2B5EF4-FFF2-40B4-BE49-F238E27FC236}">
              <a16:creationId xmlns:a16="http://schemas.microsoft.com/office/drawing/2014/main" id="{4AC653F5-9F45-48A8-925A-91A194E6EC53}"/>
            </a:ext>
          </a:extLst>
        </xdr:cNvPr>
        <xdr:cNvCxnSpPr/>
      </xdr:nvCxnSpPr>
      <xdr:spPr>
        <a:xfrm>
          <a:off x="2908300" y="6947263"/>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23767</xdr:rowOff>
    </xdr:from>
    <xdr:to>
      <xdr:col>10</xdr:col>
      <xdr:colOff>165100</xdr:colOff>
      <xdr:row>40</xdr:row>
      <xdr:rowOff>125367</xdr:rowOff>
    </xdr:to>
    <xdr:sp macro="" textlink="">
      <xdr:nvSpPr>
        <xdr:cNvPr id="80" name="楕円 79">
          <a:extLst>
            <a:ext uri="{FF2B5EF4-FFF2-40B4-BE49-F238E27FC236}">
              <a16:creationId xmlns:a16="http://schemas.microsoft.com/office/drawing/2014/main" id="{C3E92FE6-0789-4C53-BC6E-105E3054DBD1}"/>
            </a:ext>
          </a:extLst>
        </xdr:cNvPr>
        <xdr:cNvSpPr/>
      </xdr:nvSpPr>
      <xdr:spPr>
        <a:xfrm>
          <a:off x="1968500" y="688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74567</xdr:rowOff>
    </xdr:from>
    <xdr:to>
      <xdr:col>15</xdr:col>
      <xdr:colOff>50800</xdr:colOff>
      <xdr:row>40</xdr:row>
      <xdr:rowOff>89263</xdr:rowOff>
    </xdr:to>
    <xdr:cxnSp macro="">
      <xdr:nvCxnSpPr>
        <xdr:cNvPr id="81" name="直線コネクタ 80">
          <a:extLst>
            <a:ext uri="{FF2B5EF4-FFF2-40B4-BE49-F238E27FC236}">
              <a16:creationId xmlns:a16="http://schemas.microsoft.com/office/drawing/2014/main" id="{08D30CAF-073A-4A88-BD9D-C3A84252903B}"/>
            </a:ext>
          </a:extLst>
        </xdr:cNvPr>
        <xdr:cNvCxnSpPr/>
      </xdr:nvCxnSpPr>
      <xdr:spPr>
        <a:xfrm>
          <a:off x="2019300" y="6932567"/>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10704</xdr:rowOff>
    </xdr:from>
    <xdr:to>
      <xdr:col>6</xdr:col>
      <xdr:colOff>38100</xdr:colOff>
      <xdr:row>40</xdr:row>
      <xdr:rowOff>112304</xdr:rowOff>
    </xdr:to>
    <xdr:sp macro="" textlink="">
      <xdr:nvSpPr>
        <xdr:cNvPr id="82" name="楕円 81">
          <a:extLst>
            <a:ext uri="{FF2B5EF4-FFF2-40B4-BE49-F238E27FC236}">
              <a16:creationId xmlns:a16="http://schemas.microsoft.com/office/drawing/2014/main" id="{E6305213-9868-4854-9F82-29FE264D5501}"/>
            </a:ext>
          </a:extLst>
        </xdr:cNvPr>
        <xdr:cNvSpPr/>
      </xdr:nvSpPr>
      <xdr:spPr>
        <a:xfrm>
          <a:off x="1079500" y="686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61504</xdr:rowOff>
    </xdr:from>
    <xdr:to>
      <xdr:col>10</xdr:col>
      <xdr:colOff>114300</xdr:colOff>
      <xdr:row>40</xdr:row>
      <xdr:rowOff>74567</xdr:rowOff>
    </xdr:to>
    <xdr:cxnSp macro="">
      <xdr:nvCxnSpPr>
        <xdr:cNvPr id="83" name="直線コネクタ 82">
          <a:extLst>
            <a:ext uri="{FF2B5EF4-FFF2-40B4-BE49-F238E27FC236}">
              <a16:creationId xmlns:a16="http://schemas.microsoft.com/office/drawing/2014/main" id="{526092B2-F63C-4790-9703-E8E10FC9539B}"/>
            </a:ext>
          </a:extLst>
        </xdr:cNvPr>
        <xdr:cNvCxnSpPr/>
      </xdr:nvCxnSpPr>
      <xdr:spPr>
        <a:xfrm>
          <a:off x="1130300" y="691950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29227</xdr:rowOff>
    </xdr:from>
    <xdr:ext cx="405111" cy="259045"/>
    <xdr:sp macro="" textlink="">
      <xdr:nvSpPr>
        <xdr:cNvPr id="84" name="n_1aveValue【図書館】&#10;有形固定資産減価償却率">
          <a:extLst>
            <a:ext uri="{FF2B5EF4-FFF2-40B4-BE49-F238E27FC236}">
              <a16:creationId xmlns:a16="http://schemas.microsoft.com/office/drawing/2014/main" id="{0DC37050-4D2E-4455-8079-2125331D3A80}"/>
            </a:ext>
          </a:extLst>
        </xdr:cNvPr>
        <xdr:cNvSpPr txBox="1"/>
      </xdr:nvSpPr>
      <xdr:spPr>
        <a:xfrm>
          <a:off x="35820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22696</xdr:rowOff>
    </xdr:from>
    <xdr:ext cx="405111" cy="259045"/>
    <xdr:sp macro="" textlink="">
      <xdr:nvSpPr>
        <xdr:cNvPr id="85" name="n_2aveValue【図書館】&#10;有形固定資産減価償却率">
          <a:extLst>
            <a:ext uri="{FF2B5EF4-FFF2-40B4-BE49-F238E27FC236}">
              <a16:creationId xmlns:a16="http://schemas.microsoft.com/office/drawing/2014/main" id="{A19F3A03-B41F-4B37-8261-2A392845F36B}"/>
            </a:ext>
          </a:extLst>
        </xdr:cNvPr>
        <xdr:cNvSpPr txBox="1"/>
      </xdr:nvSpPr>
      <xdr:spPr>
        <a:xfrm>
          <a:off x="2705744" y="619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19430</xdr:rowOff>
    </xdr:from>
    <xdr:ext cx="405111" cy="259045"/>
    <xdr:sp macro="" textlink="">
      <xdr:nvSpPr>
        <xdr:cNvPr id="86" name="n_3aveValue【図書館】&#10;有形固定資産減価償却率">
          <a:extLst>
            <a:ext uri="{FF2B5EF4-FFF2-40B4-BE49-F238E27FC236}">
              <a16:creationId xmlns:a16="http://schemas.microsoft.com/office/drawing/2014/main" id="{F9B9C36A-27F0-401C-88FA-5D38A8C9FBFD}"/>
            </a:ext>
          </a:extLst>
        </xdr:cNvPr>
        <xdr:cNvSpPr txBox="1"/>
      </xdr:nvSpPr>
      <xdr:spPr>
        <a:xfrm>
          <a:off x="18167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153324</xdr:rowOff>
    </xdr:from>
    <xdr:ext cx="405111" cy="259045"/>
    <xdr:sp macro="" textlink="">
      <xdr:nvSpPr>
        <xdr:cNvPr id="87" name="n_4aveValue【図書館】&#10;有形固定資産減価償却率">
          <a:extLst>
            <a:ext uri="{FF2B5EF4-FFF2-40B4-BE49-F238E27FC236}">
              <a16:creationId xmlns:a16="http://schemas.microsoft.com/office/drawing/2014/main" id="{A8404216-37ED-40CD-8490-36C5FAA9A1E8}"/>
            </a:ext>
          </a:extLst>
        </xdr:cNvPr>
        <xdr:cNvSpPr txBox="1"/>
      </xdr:nvSpPr>
      <xdr:spPr>
        <a:xfrm>
          <a:off x="927744" y="615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139354</xdr:rowOff>
    </xdr:from>
    <xdr:ext cx="405111" cy="259045"/>
    <xdr:sp macro="" textlink="">
      <xdr:nvSpPr>
        <xdr:cNvPr id="88" name="n_1mainValue【図書館】&#10;有形固定資産減価償却率">
          <a:extLst>
            <a:ext uri="{FF2B5EF4-FFF2-40B4-BE49-F238E27FC236}">
              <a16:creationId xmlns:a16="http://schemas.microsoft.com/office/drawing/2014/main" id="{A684CA56-D02B-4039-9CA4-E6022B0237C0}"/>
            </a:ext>
          </a:extLst>
        </xdr:cNvPr>
        <xdr:cNvSpPr txBox="1"/>
      </xdr:nvSpPr>
      <xdr:spPr>
        <a:xfrm>
          <a:off x="3582044" y="6997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131190</xdr:rowOff>
    </xdr:from>
    <xdr:ext cx="405111" cy="259045"/>
    <xdr:sp macro="" textlink="">
      <xdr:nvSpPr>
        <xdr:cNvPr id="89" name="n_2mainValue【図書館】&#10;有形固定資産減価償却率">
          <a:extLst>
            <a:ext uri="{FF2B5EF4-FFF2-40B4-BE49-F238E27FC236}">
              <a16:creationId xmlns:a16="http://schemas.microsoft.com/office/drawing/2014/main" id="{89848C41-A6CB-4390-9BDF-1782E498B687}"/>
            </a:ext>
          </a:extLst>
        </xdr:cNvPr>
        <xdr:cNvSpPr txBox="1"/>
      </xdr:nvSpPr>
      <xdr:spPr>
        <a:xfrm>
          <a:off x="2705744" y="698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116494</xdr:rowOff>
    </xdr:from>
    <xdr:ext cx="405111" cy="259045"/>
    <xdr:sp macro="" textlink="">
      <xdr:nvSpPr>
        <xdr:cNvPr id="90" name="n_3mainValue【図書館】&#10;有形固定資産減価償却率">
          <a:extLst>
            <a:ext uri="{FF2B5EF4-FFF2-40B4-BE49-F238E27FC236}">
              <a16:creationId xmlns:a16="http://schemas.microsoft.com/office/drawing/2014/main" id="{31AF9532-A3A2-4D15-BF51-E5BD6A8873C1}"/>
            </a:ext>
          </a:extLst>
        </xdr:cNvPr>
        <xdr:cNvSpPr txBox="1"/>
      </xdr:nvSpPr>
      <xdr:spPr>
        <a:xfrm>
          <a:off x="1816744" y="6974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103431</xdr:rowOff>
    </xdr:from>
    <xdr:ext cx="405111" cy="259045"/>
    <xdr:sp macro="" textlink="">
      <xdr:nvSpPr>
        <xdr:cNvPr id="91" name="n_4mainValue【図書館】&#10;有形固定資産減価償却率">
          <a:extLst>
            <a:ext uri="{FF2B5EF4-FFF2-40B4-BE49-F238E27FC236}">
              <a16:creationId xmlns:a16="http://schemas.microsoft.com/office/drawing/2014/main" id="{1A888C3C-0EAB-46CE-8DB1-BC043A4C75CB}"/>
            </a:ext>
          </a:extLst>
        </xdr:cNvPr>
        <xdr:cNvSpPr txBox="1"/>
      </xdr:nvSpPr>
      <xdr:spPr>
        <a:xfrm>
          <a:off x="927744" y="6961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16859BA3-1FBA-4837-8A5A-C37A898C630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4CF14948-6020-4A4D-92FF-B034A84F46D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12BD6AFE-568C-433B-80BE-A613FCF8A55D}"/>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6DB987C3-B0C0-485F-B51E-00DE6014931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1BF5ACED-F426-43FE-B3C4-C142965816CA}"/>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EE138A1-4D94-4283-8195-30C3C02D1B1F}"/>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465C640B-94D5-40F3-9A00-E971678F187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574B53D-6198-42F0-A1E6-0263FA48DC8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28DF2756-8004-42BE-9FDC-29C209EFC448}"/>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9DB0EE9-A85B-4CB4-8B54-B1FDFBFB5EA4}"/>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a:extLst>
            <a:ext uri="{FF2B5EF4-FFF2-40B4-BE49-F238E27FC236}">
              <a16:creationId xmlns:a16="http://schemas.microsoft.com/office/drawing/2014/main" id="{EB9445F5-1D15-4FAF-B47C-32D087F2CA66}"/>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a:extLst>
            <a:ext uri="{FF2B5EF4-FFF2-40B4-BE49-F238E27FC236}">
              <a16:creationId xmlns:a16="http://schemas.microsoft.com/office/drawing/2014/main" id="{45595867-2B58-464B-9539-0B2CC4D64458}"/>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a:extLst>
            <a:ext uri="{FF2B5EF4-FFF2-40B4-BE49-F238E27FC236}">
              <a16:creationId xmlns:a16="http://schemas.microsoft.com/office/drawing/2014/main" id="{3A199690-35B9-4596-91FC-75B2C5EBB285}"/>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a:extLst>
            <a:ext uri="{FF2B5EF4-FFF2-40B4-BE49-F238E27FC236}">
              <a16:creationId xmlns:a16="http://schemas.microsoft.com/office/drawing/2014/main" id="{1801141E-F1B9-4DBB-A366-0C83BF907C9E}"/>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a:extLst>
            <a:ext uri="{FF2B5EF4-FFF2-40B4-BE49-F238E27FC236}">
              <a16:creationId xmlns:a16="http://schemas.microsoft.com/office/drawing/2014/main" id="{1EBC4A6F-78D9-43C5-A7C9-E97F48E77D3A}"/>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a:extLst>
            <a:ext uri="{FF2B5EF4-FFF2-40B4-BE49-F238E27FC236}">
              <a16:creationId xmlns:a16="http://schemas.microsoft.com/office/drawing/2014/main" id="{26BF24F1-F53D-4EDE-B350-D12299DD3DA2}"/>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a:extLst>
            <a:ext uri="{FF2B5EF4-FFF2-40B4-BE49-F238E27FC236}">
              <a16:creationId xmlns:a16="http://schemas.microsoft.com/office/drawing/2014/main" id="{17587604-D4D6-4A8B-AF5E-27CE068EF0F1}"/>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a:extLst>
            <a:ext uri="{FF2B5EF4-FFF2-40B4-BE49-F238E27FC236}">
              <a16:creationId xmlns:a16="http://schemas.microsoft.com/office/drawing/2014/main" id="{3B07F7A9-E2CE-4C3F-BF31-2E49EB2EA314}"/>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a:extLst>
            <a:ext uri="{FF2B5EF4-FFF2-40B4-BE49-F238E27FC236}">
              <a16:creationId xmlns:a16="http://schemas.microsoft.com/office/drawing/2014/main" id="{E88B29E3-8ECA-4D5C-9461-133743F39728}"/>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a:extLst>
            <a:ext uri="{FF2B5EF4-FFF2-40B4-BE49-F238E27FC236}">
              <a16:creationId xmlns:a16="http://schemas.microsoft.com/office/drawing/2014/main" id="{3B29CCCB-75E2-4D1B-9392-4F1414983218}"/>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a:extLst>
            <a:ext uri="{FF2B5EF4-FFF2-40B4-BE49-F238E27FC236}">
              <a16:creationId xmlns:a16="http://schemas.microsoft.com/office/drawing/2014/main" id="{2F15D7EC-CE8F-4D6F-97A0-EF0E025DDA89}"/>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a:extLst>
            <a:ext uri="{FF2B5EF4-FFF2-40B4-BE49-F238E27FC236}">
              <a16:creationId xmlns:a16="http://schemas.microsoft.com/office/drawing/2014/main" id="{51908C3D-59B1-4D23-A750-BD3376B0A3B5}"/>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CB3C4E0C-B483-4C8E-B458-E7E271084C8C}"/>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a:extLst>
            <a:ext uri="{FF2B5EF4-FFF2-40B4-BE49-F238E27FC236}">
              <a16:creationId xmlns:a16="http://schemas.microsoft.com/office/drawing/2014/main" id="{9A15F9EC-16BD-4E6A-83BD-286B73D00C7B}"/>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a:extLst>
            <a:ext uri="{FF2B5EF4-FFF2-40B4-BE49-F238E27FC236}">
              <a16:creationId xmlns:a16="http://schemas.microsoft.com/office/drawing/2014/main" id="{EC197B1D-FC6C-4107-A321-E8DC88750CC2}"/>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68036</xdr:rowOff>
    </xdr:from>
    <xdr:to>
      <xdr:col>54</xdr:col>
      <xdr:colOff>189865</xdr:colOff>
      <xdr:row>41</xdr:row>
      <xdr:rowOff>46265</xdr:rowOff>
    </xdr:to>
    <xdr:cxnSp macro="">
      <xdr:nvCxnSpPr>
        <xdr:cNvPr id="117" name="直線コネクタ 116">
          <a:extLst>
            <a:ext uri="{FF2B5EF4-FFF2-40B4-BE49-F238E27FC236}">
              <a16:creationId xmlns:a16="http://schemas.microsoft.com/office/drawing/2014/main" id="{AED0FF21-09B3-4F86-A05F-CB51FBFCD814}"/>
            </a:ext>
          </a:extLst>
        </xdr:cNvPr>
        <xdr:cNvCxnSpPr/>
      </xdr:nvCxnSpPr>
      <xdr:spPr>
        <a:xfrm flipV="1">
          <a:off x="10476865" y="5725886"/>
          <a:ext cx="0" cy="1349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50092</xdr:rowOff>
    </xdr:from>
    <xdr:ext cx="469744" cy="259045"/>
    <xdr:sp macro="" textlink="">
      <xdr:nvSpPr>
        <xdr:cNvPr id="118" name="【図書館】&#10;一人当たり面積最小値テキスト">
          <a:extLst>
            <a:ext uri="{FF2B5EF4-FFF2-40B4-BE49-F238E27FC236}">
              <a16:creationId xmlns:a16="http://schemas.microsoft.com/office/drawing/2014/main" id="{DC311662-4733-4219-AD95-6B3CB5D72A22}"/>
            </a:ext>
          </a:extLst>
        </xdr:cNvPr>
        <xdr:cNvSpPr txBox="1"/>
      </xdr:nvSpPr>
      <xdr:spPr>
        <a:xfrm>
          <a:off x="10515600" y="707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46265</xdr:rowOff>
    </xdr:from>
    <xdr:to>
      <xdr:col>55</xdr:col>
      <xdr:colOff>88900</xdr:colOff>
      <xdr:row>41</xdr:row>
      <xdr:rowOff>46265</xdr:rowOff>
    </xdr:to>
    <xdr:cxnSp macro="">
      <xdr:nvCxnSpPr>
        <xdr:cNvPr id="119" name="直線コネクタ 118">
          <a:extLst>
            <a:ext uri="{FF2B5EF4-FFF2-40B4-BE49-F238E27FC236}">
              <a16:creationId xmlns:a16="http://schemas.microsoft.com/office/drawing/2014/main" id="{75D15188-9E7F-4750-8A6F-C8601C103DAB}"/>
            </a:ext>
          </a:extLst>
        </xdr:cNvPr>
        <xdr:cNvCxnSpPr/>
      </xdr:nvCxnSpPr>
      <xdr:spPr>
        <a:xfrm>
          <a:off x="10388600" y="7075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14713</xdr:rowOff>
    </xdr:from>
    <xdr:ext cx="469744" cy="259045"/>
    <xdr:sp macro="" textlink="">
      <xdr:nvSpPr>
        <xdr:cNvPr id="120" name="【図書館】&#10;一人当たり面積最大値テキスト">
          <a:extLst>
            <a:ext uri="{FF2B5EF4-FFF2-40B4-BE49-F238E27FC236}">
              <a16:creationId xmlns:a16="http://schemas.microsoft.com/office/drawing/2014/main" id="{D648AC13-2E5A-4BF6-96BC-3DF97D1391D2}"/>
            </a:ext>
          </a:extLst>
        </xdr:cNvPr>
        <xdr:cNvSpPr txBox="1"/>
      </xdr:nvSpPr>
      <xdr:spPr>
        <a:xfrm>
          <a:off x="10515600" y="550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68036</xdr:rowOff>
    </xdr:from>
    <xdr:to>
      <xdr:col>55</xdr:col>
      <xdr:colOff>88900</xdr:colOff>
      <xdr:row>33</xdr:row>
      <xdr:rowOff>68036</xdr:rowOff>
    </xdr:to>
    <xdr:cxnSp macro="">
      <xdr:nvCxnSpPr>
        <xdr:cNvPr id="121" name="直線コネクタ 120">
          <a:extLst>
            <a:ext uri="{FF2B5EF4-FFF2-40B4-BE49-F238E27FC236}">
              <a16:creationId xmlns:a16="http://schemas.microsoft.com/office/drawing/2014/main" id="{154EE318-C794-46DB-906E-D126CE334E5C}"/>
            </a:ext>
          </a:extLst>
        </xdr:cNvPr>
        <xdr:cNvCxnSpPr/>
      </xdr:nvCxnSpPr>
      <xdr:spPr>
        <a:xfrm>
          <a:off x="10388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150784</xdr:rowOff>
    </xdr:from>
    <xdr:ext cx="469744" cy="259045"/>
    <xdr:sp macro="" textlink="">
      <xdr:nvSpPr>
        <xdr:cNvPr id="122" name="【図書館】&#10;一人当たり面積平均値テキスト">
          <a:extLst>
            <a:ext uri="{FF2B5EF4-FFF2-40B4-BE49-F238E27FC236}">
              <a16:creationId xmlns:a16="http://schemas.microsoft.com/office/drawing/2014/main" id="{B44083B8-DDBD-45E3-9F57-A721FEB8E7A0}"/>
            </a:ext>
          </a:extLst>
        </xdr:cNvPr>
        <xdr:cNvSpPr txBox="1"/>
      </xdr:nvSpPr>
      <xdr:spPr>
        <a:xfrm>
          <a:off x="10515600" y="6665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907</xdr:rowOff>
    </xdr:from>
    <xdr:to>
      <xdr:col>55</xdr:col>
      <xdr:colOff>50800</xdr:colOff>
      <xdr:row>39</xdr:row>
      <xdr:rowOff>102507</xdr:rowOff>
    </xdr:to>
    <xdr:sp macro="" textlink="">
      <xdr:nvSpPr>
        <xdr:cNvPr id="123" name="フローチャート: 判断 122">
          <a:extLst>
            <a:ext uri="{FF2B5EF4-FFF2-40B4-BE49-F238E27FC236}">
              <a16:creationId xmlns:a16="http://schemas.microsoft.com/office/drawing/2014/main" id="{A8ABE177-1EA1-4D4D-9277-BE63282F6317}"/>
            </a:ext>
          </a:extLst>
        </xdr:cNvPr>
        <xdr:cNvSpPr/>
      </xdr:nvSpPr>
      <xdr:spPr>
        <a:xfrm>
          <a:off x="10426700" y="668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74385</xdr:rowOff>
    </xdr:from>
    <xdr:to>
      <xdr:col>50</xdr:col>
      <xdr:colOff>165100</xdr:colOff>
      <xdr:row>39</xdr:row>
      <xdr:rowOff>4535</xdr:rowOff>
    </xdr:to>
    <xdr:sp macro="" textlink="">
      <xdr:nvSpPr>
        <xdr:cNvPr id="124" name="フローチャート: 判断 123">
          <a:extLst>
            <a:ext uri="{FF2B5EF4-FFF2-40B4-BE49-F238E27FC236}">
              <a16:creationId xmlns:a16="http://schemas.microsoft.com/office/drawing/2014/main" id="{93FB23D9-62BC-49F5-ACAF-D30788F9D5E7}"/>
            </a:ext>
          </a:extLst>
        </xdr:cNvPr>
        <xdr:cNvSpPr/>
      </xdr:nvSpPr>
      <xdr:spPr>
        <a:xfrm>
          <a:off x="9588500" y="65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74385</xdr:rowOff>
    </xdr:from>
    <xdr:to>
      <xdr:col>46</xdr:col>
      <xdr:colOff>38100</xdr:colOff>
      <xdr:row>39</xdr:row>
      <xdr:rowOff>4535</xdr:rowOff>
    </xdr:to>
    <xdr:sp macro="" textlink="">
      <xdr:nvSpPr>
        <xdr:cNvPr id="125" name="フローチャート: 判断 124">
          <a:extLst>
            <a:ext uri="{FF2B5EF4-FFF2-40B4-BE49-F238E27FC236}">
              <a16:creationId xmlns:a16="http://schemas.microsoft.com/office/drawing/2014/main" id="{3CD3FEFB-2DB5-47BE-A0A8-D6E2DDEF3845}"/>
            </a:ext>
          </a:extLst>
        </xdr:cNvPr>
        <xdr:cNvSpPr/>
      </xdr:nvSpPr>
      <xdr:spPr>
        <a:xfrm>
          <a:off x="8699500" y="65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96157</xdr:rowOff>
    </xdr:from>
    <xdr:to>
      <xdr:col>41</xdr:col>
      <xdr:colOff>101600</xdr:colOff>
      <xdr:row>39</xdr:row>
      <xdr:rowOff>26307</xdr:rowOff>
    </xdr:to>
    <xdr:sp macro="" textlink="">
      <xdr:nvSpPr>
        <xdr:cNvPr id="126" name="フローチャート: 判断 125">
          <a:extLst>
            <a:ext uri="{FF2B5EF4-FFF2-40B4-BE49-F238E27FC236}">
              <a16:creationId xmlns:a16="http://schemas.microsoft.com/office/drawing/2014/main" id="{94707F43-7CF7-4D22-A6D2-0C61D0C66E50}"/>
            </a:ext>
          </a:extLst>
        </xdr:cNvPr>
        <xdr:cNvSpPr/>
      </xdr:nvSpPr>
      <xdr:spPr>
        <a:xfrm>
          <a:off x="7810500" y="661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117928</xdr:rowOff>
    </xdr:from>
    <xdr:to>
      <xdr:col>36</xdr:col>
      <xdr:colOff>165100</xdr:colOff>
      <xdr:row>39</xdr:row>
      <xdr:rowOff>48078</xdr:rowOff>
    </xdr:to>
    <xdr:sp macro="" textlink="">
      <xdr:nvSpPr>
        <xdr:cNvPr id="127" name="フローチャート: 判断 126">
          <a:extLst>
            <a:ext uri="{FF2B5EF4-FFF2-40B4-BE49-F238E27FC236}">
              <a16:creationId xmlns:a16="http://schemas.microsoft.com/office/drawing/2014/main" id="{C01FFC46-4D28-4ED0-8661-FE29C8DA1D1D}"/>
            </a:ext>
          </a:extLst>
        </xdr:cNvPr>
        <xdr:cNvSpPr/>
      </xdr:nvSpPr>
      <xdr:spPr>
        <a:xfrm>
          <a:off x="6921500" y="663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1B3571C-33D8-49EA-B0EE-053AE53E5EBF}"/>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7FCA760B-36E3-434E-8CF4-0B7B5037AD1F}"/>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8E30A838-8774-47C2-A3F5-191E0790F882}"/>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A4789601-AE7D-4DD6-B688-9E36DC9289A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476CD4C8-198D-492D-8023-9FA14915A35A}"/>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85272</xdr:rowOff>
    </xdr:from>
    <xdr:to>
      <xdr:col>55</xdr:col>
      <xdr:colOff>50800</xdr:colOff>
      <xdr:row>39</xdr:row>
      <xdr:rowOff>15422</xdr:rowOff>
    </xdr:to>
    <xdr:sp macro="" textlink="">
      <xdr:nvSpPr>
        <xdr:cNvPr id="133" name="楕円 132">
          <a:extLst>
            <a:ext uri="{FF2B5EF4-FFF2-40B4-BE49-F238E27FC236}">
              <a16:creationId xmlns:a16="http://schemas.microsoft.com/office/drawing/2014/main" id="{FCB7C065-8E0D-4297-8C49-91D46AB04E63}"/>
            </a:ext>
          </a:extLst>
        </xdr:cNvPr>
        <xdr:cNvSpPr/>
      </xdr:nvSpPr>
      <xdr:spPr>
        <a:xfrm>
          <a:off x="10426700" y="660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108149</xdr:rowOff>
    </xdr:from>
    <xdr:ext cx="469744" cy="259045"/>
    <xdr:sp macro="" textlink="">
      <xdr:nvSpPr>
        <xdr:cNvPr id="134" name="【図書館】&#10;一人当たり面積該当値テキスト">
          <a:extLst>
            <a:ext uri="{FF2B5EF4-FFF2-40B4-BE49-F238E27FC236}">
              <a16:creationId xmlns:a16="http://schemas.microsoft.com/office/drawing/2014/main" id="{545F4FBF-3C91-4AF1-81AC-D28A24776F9A}"/>
            </a:ext>
          </a:extLst>
        </xdr:cNvPr>
        <xdr:cNvSpPr txBox="1"/>
      </xdr:nvSpPr>
      <xdr:spPr>
        <a:xfrm>
          <a:off x="10515600" y="645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96157</xdr:rowOff>
    </xdr:from>
    <xdr:to>
      <xdr:col>50</xdr:col>
      <xdr:colOff>165100</xdr:colOff>
      <xdr:row>39</xdr:row>
      <xdr:rowOff>26307</xdr:rowOff>
    </xdr:to>
    <xdr:sp macro="" textlink="">
      <xdr:nvSpPr>
        <xdr:cNvPr id="135" name="楕円 134">
          <a:extLst>
            <a:ext uri="{FF2B5EF4-FFF2-40B4-BE49-F238E27FC236}">
              <a16:creationId xmlns:a16="http://schemas.microsoft.com/office/drawing/2014/main" id="{804A6F74-C1C3-4CE7-84E2-1689FC81EA36}"/>
            </a:ext>
          </a:extLst>
        </xdr:cNvPr>
        <xdr:cNvSpPr/>
      </xdr:nvSpPr>
      <xdr:spPr>
        <a:xfrm>
          <a:off x="9588500" y="661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136072</xdr:rowOff>
    </xdr:from>
    <xdr:to>
      <xdr:col>55</xdr:col>
      <xdr:colOff>0</xdr:colOff>
      <xdr:row>38</xdr:row>
      <xdr:rowOff>146957</xdr:rowOff>
    </xdr:to>
    <xdr:cxnSp macro="">
      <xdr:nvCxnSpPr>
        <xdr:cNvPr id="136" name="直線コネクタ 135">
          <a:extLst>
            <a:ext uri="{FF2B5EF4-FFF2-40B4-BE49-F238E27FC236}">
              <a16:creationId xmlns:a16="http://schemas.microsoft.com/office/drawing/2014/main" id="{84254750-C046-47B0-A92B-59B4A093DA25}"/>
            </a:ext>
          </a:extLst>
        </xdr:cNvPr>
        <xdr:cNvCxnSpPr/>
      </xdr:nvCxnSpPr>
      <xdr:spPr>
        <a:xfrm flipV="1">
          <a:off x="9639300" y="6651172"/>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107043</xdr:rowOff>
    </xdr:from>
    <xdr:to>
      <xdr:col>46</xdr:col>
      <xdr:colOff>38100</xdr:colOff>
      <xdr:row>39</xdr:row>
      <xdr:rowOff>37193</xdr:rowOff>
    </xdr:to>
    <xdr:sp macro="" textlink="">
      <xdr:nvSpPr>
        <xdr:cNvPr id="137" name="楕円 136">
          <a:extLst>
            <a:ext uri="{FF2B5EF4-FFF2-40B4-BE49-F238E27FC236}">
              <a16:creationId xmlns:a16="http://schemas.microsoft.com/office/drawing/2014/main" id="{94BD734C-E437-4730-9109-CBEB1FD2FD4C}"/>
            </a:ext>
          </a:extLst>
        </xdr:cNvPr>
        <xdr:cNvSpPr/>
      </xdr:nvSpPr>
      <xdr:spPr>
        <a:xfrm>
          <a:off x="8699500" y="662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146957</xdr:rowOff>
    </xdr:from>
    <xdr:to>
      <xdr:col>50</xdr:col>
      <xdr:colOff>114300</xdr:colOff>
      <xdr:row>38</xdr:row>
      <xdr:rowOff>157843</xdr:rowOff>
    </xdr:to>
    <xdr:cxnSp macro="">
      <xdr:nvCxnSpPr>
        <xdr:cNvPr id="138" name="直線コネクタ 137">
          <a:extLst>
            <a:ext uri="{FF2B5EF4-FFF2-40B4-BE49-F238E27FC236}">
              <a16:creationId xmlns:a16="http://schemas.microsoft.com/office/drawing/2014/main" id="{29FF1DA5-AB97-4079-B66A-AD12D64402DB}"/>
            </a:ext>
          </a:extLst>
        </xdr:cNvPr>
        <xdr:cNvCxnSpPr/>
      </xdr:nvCxnSpPr>
      <xdr:spPr>
        <a:xfrm flipV="1">
          <a:off x="8750300" y="66620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117928</xdr:rowOff>
    </xdr:from>
    <xdr:to>
      <xdr:col>41</xdr:col>
      <xdr:colOff>101600</xdr:colOff>
      <xdr:row>39</xdr:row>
      <xdr:rowOff>48078</xdr:rowOff>
    </xdr:to>
    <xdr:sp macro="" textlink="">
      <xdr:nvSpPr>
        <xdr:cNvPr id="139" name="楕円 138">
          <a:extLst>
            <a:ext uri="{FF2B5EF4-FFF2-40B4-BE49-F238E27FC236}">
              <a16:creationId xmlns:a16="http://schemas.microsoft.com/office/drawing/2014/main" id="{87380394-60F1-4790-81F6-ABF3906674F5}"/>
            </a:ext>
          </a:extLst>
        </xdr:cNvPr>
        <xdr:cNvSpPr/>
      </xdr:nvSpPr>
      <xdr:spPr>
        <a:xfrm>
          <a:off x="7810500" y="663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157843</xdr:rowOff>
    </xdr:from>
    <xdr:to>
      <xdr:col>45</xdr:col>
      <xdr:colOff>177800</xdr:colOff>
      <xdr:row>38</xdr:row>
      <xdr:rowOff>168728</xdr:rowOff>
    </xdr:to>
    <xdr:cxnSp macro="">
      <xdr:nvCxnSpPr>
        <xdr:cNvPr id="140" name="直線コネクタ 139">
          <a:extLst>
            <a:ext uri="{FF2B5EF4-FFF2-40B4-BE49-F238E27FC236}">
              <a16:creationId xmlns:a16="http://schemas.microsoft.com/office/drawing/2014/main" id="{F69314FC-1348-4E7F-853D-03BCA386ADAB}"/>
            </a:ext>
          </a:extLst>
        </xdr:cNvPr>
        <xdr:cNvCxnSpPr/>
      </xdr:nvCxnSpPr>
      <xdr:spPr>
        <a:xfrm flipV="1">
          <a:off x="7861300" y="66729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128815</xdr:rowOff>
    </xdr:from>
    <xdr:to>
      <xdr:col>36</xdr:col>
      <xdr:colOff>165100</xdr:colOff>
      <xdr:row>39</xdr:row>
      <xdr:rowOff>58965</xdr:rowOff>
    </xdr:to>
    <xdr:sp macro="" textlink="">
      <xdr:nvSpPr>
        <xdr:cNvPr id="141" name="楕円 140">
          <a:extLst>
            <a:ext uri="{FF2B5EF4-FFF2-40B4-BE49-F238E27FC236}">
              <a16:creationId xmlns:a16="http://schemas.microsoft.com/office/drawing/2014/main" id="{B3DE797E-C030-4280-899E-CFA12B8AD464}"/>
            </a:ext>
          </a:extLst>
        </xdr:cNvPr>
        <xdr:cNvSpPr/>
      </xdr:nvSpPr>
      <xdr:spPr>
        <a:xfrm>
          <a:off x="6921500" y="664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168728</xdr:rowOff>
    </xdr:from>
    <xdr:to>
      <xdr:col>41</xdr:col>
      <xdr:colOff>50800</xdr:colOff>
      <xdr:row>39</xdr:row>
      <xdr:rowOff>8165</xdr:rowOff>
    </xdr:to>
    <xdr:cxnSp macro="">
      <xdr:nvCxnSpPr>
        <xdr:cNvPr id="142" name="直線コネクタ 141">
          <a:extLst>
            <a:ext uri="{FF2B5EF4-FFF2-40B4-BE49-F238E27FC236}">
              <a16:creationId xmlns:a16="http://schemas.microsoft.com/office/drawing/2014/main" id="{9721D293-3C7E-47B5-9C00-5DA91ED75F02}"/>
            </a:ext>
          </a:extLst>
        </xdr:cNvPr>
        <xdr:cNvCxnSpPr/>
      </xdr:nvCxnSpPr>
      <xdr:spPr>
        <a:xfrm flipV="1">
          <a:off x="6972300" y="66838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21063</xdr:rowOff>
    </xdr:from>
    <xdr:ext cx="469744" cy="259045"/>
    <xdr:sp macro="" textlink="">
      <xdr:nvSpPr>
        <xdr:cNvPr id="143" name="n_1aveValue【図書館】&#10;一人当たり面積">
          <a:extLst>
            <a:ext uri="{FF2B5EF4-FFF2-40B4-BE49-F238E27FC236}">
              <a16:creationId xmlns:a16="http://schemas.microsoft.com/office/drawing/2014/main" id="{2DD40501-4145-4C92-B978-A687E635C497}"/>
            </a:ext>
          </a:extLst>
        </xdr:cNvPr>
        <xdr:cNvSpPr txBox="1"/>
      </xdr:nvSpPr>
      <xdr:spPr>
        <a:xfrm>
          <a:off x="9391727" y="636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21063</xdr:rowOff>
    </xdr:from>
    <xdr:ext cx="469744" cy="259045"/>
    <xdr:sp macro="" textlink="">
      <xdr:nvSpPr>
        <xdr:cNvPr id="144" name="n_2aveValue【図書館】&#10;一人当たり面積">
          <a:extLst>
            <a:ext uri="{FF2B5EF4-FFF2-40B4-BE49-F238E27FC236}">
              <a16:creationId xmlns:a16="http://schemas.microsoft.com/office/drawing/2014/main" id="{53B89F50-A3AC-47D6-97E4-AD8EA53FFF4F}"/>
            </a:ext>
          </a:extLst>
        </xdr:cNvPr>
        <xdr:cNvSpPr txBox="1"/>
      </xdr:nvSpPr>
      <xdr:spPr>
        <a:xfrm>
          <a:off x="8515427" y="636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42834</xdr:rowOff>
    </xdr:from>
    <xdr:ext cx="469744" cy="259045"/>
    <xdr:sp macro="" textlink="">
      <xdr:nvSpPr>
        <xdr:cNvPr id="145" name="n_3aveValue【図書館】&#10;一人当たり面積">
          <a:extLst>
            <a:ext uri="{FF2B5EF4-FFF2-40B4-BE49-F238E27FC236}">
              <a16:creationId xmlns:a16="http://schemas.microsoft.com/office/drawing/2014/main" id="{FF995BB1-6D00-4EE3-946A-76D536D528E8}"/>
            </a:ext>
          </a:extLst>
        </xdr:cNvPr>
        <xdr:cNvSpPr txBox="1"/>
      </xdr:nvSpPr>
      <xdr:spPr>
        <a:xfrm>
          <a:off x="7626427" y="6386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64605</xdr:rowOff>
    </xdr:from>
    <xdr:ext cx="469744" cy="259045"/>
    <xdr:sp macro="" textlink="">
      <xdr:nvSpPr>
        <xdr:cNvPr id="146" name="n_4aveValue【図書館】&#10;一人当たり面積">
          <a:extLst>
            <a:ext uri="{FF2B5EF4-FFF2-40B4-BE49-F238E27FC236}">
              <a16:creationId xmlns:a16="http://schemas.microsoft.com/office/drawing/2014/main" id="{92639D11-958F-4E26-A628-59CBD40EB77C}"/>
            </a:ext>
          </a:extLst>
        </xdr:cNvPr>
        <xdr:cNvSpPr txBox="1"/>
      </xdr:nvSpPr>
      <xdr:spPr>
        <a:xfrm>
          <a:off x="6737427" y="640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17434</xdr:rowOff>
    </xdr:from>
    <xdr:ext cx="469744" cy="259045"/>
    <xdr:sp macro="" textlink="">
      <xdr:nvSpPr>
        <xdr:cNvPr id="147" name="n_1mainValue【図書館】&#10;一人当たり面積">
          <a:extLst>
            <a:ext uri="{FF2B5EF4-FFF2-40B4-BE49-F238E27FC236}">
              <a16:creationId xmlns:a16="http://schemas.microsoft.com/office/drawing/2014/main" id="{09D30FB4-E510-4554-89C2-5B49EBE6D597}"/>
            </a:ext>
          </a:extLst>
        </xdr:cNvPr>
        <xdr:cNvSpPr txBox="1"/>
      </xdr:nvSpPr>
      <xdr:spPr>
        <a:xfrm>
          <a:off x="9391727" y="6703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28320</xdr:rowOff>
    </xdr:from>
    <xdr:ext cx="469744" cy="259045"/>
    <xdr:sp macro="" textlink="">
      <xdr:nvSpPr>
        <xdr:cNvPr id="148" name="n_2mainValue【図書館】&#10;一人当たり面積">
          <a:extLst>
            <a:ext uri="{FF2B5EF4-FFF2-40B4-BE49-F238E27FC236}">
              <a16:creationId xmlns:a16="http://schemas.microsoft.com/office/drawing/2014/main" id="{EA9B55C8-5DCF-4D54-A867-008F17D146CD}"/>
            </a:ext>
          </a:extLst>
        </xdr:cNvPr>
        <xdr:cNvSpPr txBox="1"/>
      </xdr:nvSpPr>
      <xdr:spPr>
        <a:xfrm>
          <a:off x="8515427" y="671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39205</xdr:rowOff>
    </xdr:from>
    <xdr:ext cx="469744" cy="259045"/>
    <xdr:sp macro="" textlink="">
      <xdr:nvSpPr>
        <xdr:cNvPr id="149" name="n_3mainValue【図書館】&#10;一人当たり面積">
          <a:extLst>
            <a:ext uri="{FF2B5EF4-FFF2-40B4-BE49-F238E27FC236}">
              <a16:creationId xmlns:a16="http://schemas.microsoft.com/office/drawing/2014/main" id="{9BBBF7B8-AB05-445A-8E57-EDB2857FE2AD}"/>
            </a:ext>
          </a:extLst>
        </xdr:cNvPr>
        <xdr:cNvSpPr txBox="1"/>
      </xdr:nvSpPr>
      <xdr:spPr>
        <a:xfrm>
          <a:off x="7626427" y="6725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50092</xdr:rowOff>
    </xdr:from>
    <xdr:ext cx="469744" cy="259045"/>
    <xdr:sp macro="" textlink="">
      <xdr:nvSpPr>
        <xdr:cNvPr id="150" name="n_4mainValue【図書館】&#10;一人当たり面積">
          <a:extLst>
            <a:ext uri="{FF2B5EF4-FFF2-40B4-BE49-F238E27FC236}">
              <a16:creationId xmlns:a16="http://schemas.microsoft.com/office/drawing/2014/main" id="{A680DB0C-1F58-4005-A5F7-1D9B3BF9FACB}"/>
            </a:ext>
          </a:extLst>
        </xdr:cNvPr>
        <xdr:cNvSpPr txBox="1"/>
      </xdr:nvSpPr>
      <xdr:spPr>
        <a:xfrm>
          <a:off x="6737427" y="673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F016E55E-5DD5-4453-AECD-AF5E0BBDA98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473D38C4-4005-4D01-9538-8DC0FFC3AE2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160A48A5-ECE7-4449-B3A1-6DE17FB332B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A38E402C-58C8-4CF5-A72C-737D21ED277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57E61F4B-85A6-4C5B-B2CF-CF42766802B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FE532FD7-EFE2-4404-9011-6F842C98E718}"/>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F4DFDDEE-93CE-40F2-BA31-5C0A8977C69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2E4EDCBF-F112-493F-A86B-BD64CDEC766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C80CCF43-D86C-4656-91EA-99AF63AB46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13754E3C-04B8-4800-9C08-1FCEDD03AE1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id="{D7B6F60A-989E-4398-B066-76413AFCBC32}"/>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a:extLst>
            <a:ext uri="{FF2B5EF4-FFF2-40B4-BE49-F238E27FC236}">
              <a16:creationId xmlns:a16="http://schemas.microsoft.com/office/drawing/2014/main" id="{1863D0F4-CC1A-497D-98E8-FB3402B62632}"/>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a:extLst>
            <a:ext uri="{FF2B5EF4-FFF2-40B4-BE49-F238E27FC236}">
              <a16:creationId xmlns:a16="http://schemas.microsoft.com/office/drawing/2014/main" id="{2014A2AC-691C-4445-9C7E-CA730F8C08E3}"/>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a:extLst>
            <a:ext uri="{FF2B5EF4-FFF2-40B4-BE49-F238E27FC236}">
              <a16:creationId xmlns:a16="http://schemas.microsoft.com/office/drawing/2014/main" id="{71CA57F4-B0B8-457D-B35E-DFB446C57AEC}"/>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a:extLst>
            <a:ext uri="{FF2B5EF4-FFF2-40B4-BE49-F238E27FC236}">
              <a16:creationId xmlns:a16="http://schemas.microsoft.com/office/drawing/2014/main" id="{5A569173-0DB3-447A-A930-B76CDD19639C}"/>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a:extLst>
            <a:ext uri="{FF2B5EF4-FFF2-40B4-BE49-F238E27FC236}">
              <a16:creationId xmlns:a16="http://schemas.microsoft.com/office/drawing/2014/main" id="{B14AB2FC-8FD6-434E-A4C1-EC7A4964F6F8}"/>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a:extLst>
            <a:ext uri="{FF2B5EF4-FFF2-40B4-BE49-F238E27FC236}">
              <a16:creationId xmlns:a16="http://schemas.microsoft.com/office/drawing/2014/main" id="{24288E8A-FE40-4433-824D-BF6C44C95B88}"/>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a:extLst>
            <a:ext uri="{FF2B5EF4-FFF2-40B4-BE49-F238E27FC236}">
              <a16:creationId xmlns:a16="http://schemas.microsoft.com/office/drawing/2014/main" id="{99892DA7-29FD-4B61-B6CB-B2588A06B882}"/>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a:extLst>
            <a:ext uri="{FF2B5EF4-FFF2-40B4-BE49-F238E27FC236}">
              <a16:creationId xmlns:a16="http://schemas.microsoft.com/office/drawing/2014/main" id="{2ED2D133-4BE6-4FE2-8E1A-918CCBF9FE78}"/>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a:extLst>
            <a:ext uri="{FF2B5EF4-FFF2-40B4-BE49-F238E27FC236}">
              <a16:creationId xmlns:a16="http://schemas.microsoft.com/office/drawing/2014/main" id="{375F251A-4179-4C04-98BE-03DAF6F16276}"/>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a:extLst>
            <a:ext uri="{FF2B5EF4-FFF2-40B4-BE49-F238E27FC236}">
              <a16:creationId xmlns:a16="http://schemas.microsoft.com/office/drawing/2014/main" id="{F5603F57-A521-4C14-B889-573FA62C99B9}"/>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D25BA883-946E-4F91-ACD9-F43C775B6A1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a:extLst>
            <a:ext uri="{FF2B5EF4-FFF2-40B4-BE49-F238E27FC236}">
              <a16:creationId xmlns:a16="http://schemas.microsoft.com/office/drawing/2014/main" id="{9D312B7A-3F2D-4068-BF3D-CBA6FCE30BBB}"/>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a:extLst>
            <a:ext uri="{FF2B5EF4-FFF2-40B4-BE49-F238E27FC236}">
              <a16:creationId xmlns:a16="http://schemas.microsoft.com/office/drawing/2014/main" id="{A7B7BEC1-D8EC-43DD-831A-B2F341E0291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17145</xdr:rowOff>
    </xdr:from>
    <xdr:to>
      <xdr:col>24</xdr:col>
      <xdr:colOff>62865</xdr:colOff>
      <xdr:row>64</xdr:row>
      <xdr:rowOff>3810</xdr:rowOff>
    </xdr:to>
    <xdr:cxnSp macro="">
      <xdr:nvCxnSpPr>
        <xdr:cNvPr id="175" name="直線コネクタ 174">
          <a:extLst>
            <a:ext uri="{FF2B5EF4-FFF2-40B4-BE49-F238E27FC236}">
              <a16:creationId xmlns:a16="http://schemas.microsoft.com/office/drawing/2014/main" id="{7BDF6108-D350-4317-B2DA-972ACECC9667}"/>
            </a:ext>
          </a:extLst>
        </xdr:cNvPr>
        <xdr:cNvCxnSpPr/>
      </xdr:nvCxnSpPr>
      <xdr:spPr>
        <a:xfrm flipV="1">
          <a:off x="4634865" y="9446895"/>
          <a:ext cx="0" cy="1529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7637</xdr:rowOff>
    </xdr:from>
    <xdr:ext cx="405111" cy="259045"/>
    <xdr:sp macro="" textlink="">
      <xdr:nvSpPr>
        <xdr:cNvPr id="176" name="【体育館・プール】&#10;有形固定資産減価償却率最小値テキスト">
          <a:extLst>
            <a:ext uri="{FF2B5EF4-FFF2-40B4-BE49-F238E27FC236}">
              <a16:creationId xmlns:a16="http://schemas.microsoft.com/office/drawing/2014/main" id="{8E37CDD3-A6FD-4E7E-AF81-ADAFBEAE4141}"/>
            </a:ext>
          </a:extLst>
        </xdr:cNvPr>
        <xdr:cNvSpPr txBox="1"/>
      </xdr:nvSpPr>
      <xdr:spPr>
        <a:xfrm>
          <a:off x="4673600" y="1098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3810</xdr:rowOff>
    </xdr:from>
    <xdr:to>
      <xdr:col>24</xdr:col>
      <xdr:colOff>152400</xdr:colOff>
      <xdr:row>64</xdr:row>
      <xdr:rowOff>3810</xdr:rowOff>
    </xdr:to>
    <xdr:cxnSp macro="">
      <xdr:nvCxnSpPr>
        <xdr:cNvPr id="177" name="直線コネクタ 176">
          <a:extLst>
            <a:ext uri="{FF2B5EF4-FFF2-40B4-BE49-F238E27FC236}">
              <a16:creationId xmlns:a16="http://schemas.microsoft.com/office/drawing/2014/main" id="{8BA3DBA1-8A3A-4BD5-A169-6566AD14C2F8}"/>
            </a:ext>
          </a:extLst>
        </xdr:cNvPr>
        <xdr:cNvCxnSpPr/>
      </xdr:nvCxnSpPr>
      <xdr:spPr>
        <a:xfrm>
          <a:off x="4546600" y="1097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135272</xdr:rowOff>
    </xdr:from>
    <xdr:ext cx="405111" cy="259045"/>
    <xdr:sp macro="" textlink="">
      <xdr:nvSpPr>
        <xdr:cNvPr id="178" name="【体育館・プール】&#10;有形固定資産減価償却率最大値テキスト">
          <a:extLst>
            <a:ext uri="{FF2B5EF4-FFF2-40B4-BE49-F238E27FC236}">
              <a16:creationId xmlns:a16="http://schemas.microsoft.com/office/drawing/2014/main" id="{28E8361B-7BA2-48E8-9636-9B83BD21C654}"/>
            </a:ext>
          </a:extLst>
        </xdr:cNvPr>
        <xdr:cNvSpPr txBox="1"/>
      </xdr:nvSpPr>
      <xdr:spPr>
        <a:xfrm>
          <a:off x="4673600" y="922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17145</xdr:rowOff>
    </xdr:from>
    <xdr:to>
      <xdr:col>24</xdr:col>
      <xdr:colOff>152400</xdr:colOff>
      <xdr:row>55</xdr:row>
      <xdr:rowOff>17145</xdr:rowOff>
    </xdr:to>
    <xdr:cxnSp macro="">
      <xdr:nvCxnSpPr>
        <xdr:cNvPr id="179" name="直線コネクタ 178">
          <a:extLst>
            <a:ext uri="{FF2B5EF4-FFF2-40B4-BE49-F238E27FC236}">
              <a16:creationId xmlns:a16="http://schemas.microsoft.com/office/drawing/2014/main" id="{6E305A0B-C14D-463A-9A4C-3C318F02DD0C}"/>
            </a:ext>
          </a:extLst>
        </xdr:cNvPr>
        <xdr:cNvCxnSpPr/>
      </xdr:nvCxnSpPr>
      <xdr:spPr>
        <a:xfrm>
          <a:off x="4546600" y="944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38752</xdr:rowOff>
    </xdr:from>
    <xdr:ext cx="405111" cy="259045"/>
    <xdr:sp macro="" textlink="">
      <xdr:nvSpPr>
        <xdr:cNvPr id="180" name="【体育館・プール】&#10;有形固定資産減価償却率平均値テキスト">
          <a:extLst>
            <a:ext uri="{FF2B5EF4-FFF2-40B4-BE49-F238E27FC236}">
              <a16:creationId xmlns:a16="http://schemas.microsoft.com/office/drawing/2014/main" id="{D5A44F55-64E0-428E-8302-66E4B1340DF1}"/>
            </a:ext>
          </a:extLst>
        </xdr:cNvPr>
        <xdr:cNvSpPr txBox="1"/>
      </xdr:nvSpPr>
      <xdr:spPr>
        <a:xfrm>
          <a:off x="4673600" y="10154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15875</xdr:rowOff>
    </xdr:from>
    <xdr:to>
      <xdr:col>24</xdr:col>
      <xdr:colOff>114300</xdr:colOff>
      <xdr:row>60</xdr:row>
      <xdr:rowOff>117475</xdr:rowOff>
    </xdr:to>
    <xdr:sp macro="" textlink="">
      <xdr:nvSpPr>
        <xdr:cNvPr id="181" name="フローチャート: 判断 180">
          <a:extLst>
            <a:ext uri="{FF2B5EF4-FFF2-40B4-BE49-F238E27FC236}">
              <a16:creationId xmlns:a16="http://schemas.microsoft.com/office/drawing/2014/main" id="{65AA15FA-A0F2-466B-92C2-55DCF9F82DE0}"/>
            </a:ext>
          </a:extLst>
        </xdr:cNvPr>
        <xdr:cNvSpPr/>
      </xdr:nvSpPr>
      <xdr:spPr>
        <a:xfrm>
          <a:off x="45847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73025</xdr:rowOff>
    </xdr:from>
    <xdr:to>
      <xdr:col>20</xdr:col>
      <xdr:colOff>38100</xdr:colOff>
      <xdr:row>61</xdr:row>
      <xdr:rowOff>3175</xdr:rowOff>
    </xdr:to>
    <xdr:sp macro="" textlink="">
      <xdr:nvSpPr>
        <xdr:cNvPr id="182" name="フローチャート: 判断 181">
          <a:extLst>
            <a:ext uri="{FF2B5EF4-FFF2-40B4-BE49-F238E27FC236}">
              <a16:creationId xmlns:a16="http://schemas.microsoft.com/office/drawing/2014/main" id="{4BE2B2D4-7879-4301-89B5-85BE6D392DA8}"/>
            </a:ext>
          </a:extLst>
        </xdr:cNvPr>
        <xdr:cNvSpPr/>
      </xdr:nvSpPr>
      <xdr:spPr>
        <a:xfrm>
          <a:off x="37465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82550</xdr:rowOff>
    </xdr:from>
    <xdr:to>
      <xdr:col>15</xdr:col>
      <xdr:colOff>101600</xdr:colOff>
      <xdr:row>61</xdr:row>
      <xdr:rowOff>12700</xdr:rowOff>
    </xdr:to>
    <xdr:sp macro="" textlink="">
      <xdr:nvSpPr>
        <xdr:cNvPr id="183" name="フローチャート: 判断 182">
          <a:extLst>
            <a:ext uri="{FF2B5EF4-FFF2-40B4-BE49-F238E27FC236}">
              <a16:creationId xmlns:a16="http://schemas.microsoft.com/office/drawing/2014/main" id="{D6516230-0FD8-4441-8F71-0D2B25A73290}"/>
            </a:ext>
          </a:extLst>
        </xdr:cNvPr>
        <xdr:cNvSpPr/>
      </xdr:nvSpPr>
      <xdr:spPr>
        <a:xfrm>
          <a:off x="28575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33020</xdr:rowOff>
    </xdr:from>
    <xdr:to>
      <xdr:col>10</xdr:col>
      <xdr:colOff>165100</xdr:colOff>
      <xdr:row>60</xdr:row>
      <xdr:rowOff>134620</xdr:rowOff>
    </xdr:to>
    <xdr:sp macro="" textlink="">
      <xdr:nvSpPr>
        <xdr:cNvPr id="184" name="フローチャート: 判断 183">
          <a:extLst>
            <a:ext uri="{FF2B5EF4-FFF2-40B4-BE49-F238E27FC236}">
              <a16:creationId xmlns:a16="http://schemas.microsoft.com/office/drawing/2014/main" id="{A0B681C5-C9A4-4E42-A742-0EA86A489FC5}"/>
            </a:ext>
          </a:extLst>
        </xdr:cNvPr>
        <xdr:cNvSpPr/>
      </xdr:nvSpPr>
      <xdr:spPr>
        <a:xfrm>
          <a:off x="1968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126365</xdr:rowOff>
    </xdr:from>
    <xdr:to>
      <xdr:col>6</xdr:col>
      <xdr:colOff>38100</xdr:colOff>
      <xdr:row>60</xdr:row>
      <xdr:rowOff>56515</xdr:rowOff>
    </xdr:to>
    <xdr:sp macro="" textlink="">
      <xdr:nvSpPr>
        <xdr:cNvPr id="185" name="フローチャート: 判断 184">
          <a:extLst>
            <a:ext uri="{FF2B5EF4-FFF2-40B4-BE49-F238E27FC236}">
              <a16:creationId xmlns:a16="http://schemas.microsoft.com/office/drawing/2014/main" id="{0C416161-AB2B-40D9-8856-B4CEE2CBB371}"/>
            </a:ext>
          </a:extLst>
        </xdr:cNvPr>
        <xdr:cNvSpPr/>
      </xdr:nvSpPr>
      <xdr:spPr>
        <a:xfrm>
          <a:off x="1079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8CC3DB1C-E632-41B8-99DE-275165DF6E47}"/>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F9A143B-C01C-4758-A30C-FA7C72DF86A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FF332121-0D4C-42B9-9D02-6234293F47D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75CECDB2-BC6E-464A-A7FA-AEB92455612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6F077D50-60EC-45F8-A5F8-3A19053D042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44450</xdr:rowOff>
    </xdr:from>
    <xdr:to>
      <xdr:col>24</xdr:col>
      <xdr:colOff>114300</xdr:colOff>
      <xdr:row>61</xdr:row>
      <xdr:rowOff>146050</xdr:rowOff>
    </xdr:to>
    <xdr:sp macro="" textlink="">
      <xdr:nvSpPr>
        <xdr:cNvPr id="191" name="楕円 190">
          <a:extLst>
            <a:ext uri="{FF2B5EF4-FFF2-40B4-BE49-F238E27FC236}">
              <a16:creationId xmlns:a16="http://schemas.microsoft.com/office/drawing/2014/main" id="{A2578A2E-05C6-4EC3-AA92-8DBF0F10A9EC}"/>
            </a:ext>
          </a:extLst>
        </xdr:cNvPr>
        <xdr:cNvSpPr/>
      </xdr:nvSpPr>
      <xdr:spPr>
        <a:xfrm>
          <a:off x="45847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22877</xdr:rowOff>
    </xdr:from>
    <xdr:ext cx="405111" cy="259045"/>
    <xdr:sp macro="" textlink="">
      <xdr:nvSpPr>
        <xdr:cNvPr id="192" name="【体育館・プール】&#10;有形固定資産減価償却率該当値テキスト">
          <a:extLst>
            <a:ext uri="{FF2B5EF4-FFF2-40B4-BE49-F238E27FC236}">
              <a16:creationId xmlns:a16="http://schemas.microsoft.com/office/drawing/2014/main" id="{5F501093-B8EF-4326-8E7F-6466F3B33275}"/>
            </a:ext>
          </a:extLst>
        </xdr:cNvPr>
        <xdr:cNvSpPr txBox="1"/>
      </xdr:nvSpPr>
      <xdr:spPr>
        <a:xfrm>
          <a:off x="4673600" y="1048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4445</xdr:rowOff>
    </xdr:from>
    <xdr:to>
      <xdr:col>20</xdr:col>
      <xdr:colOff>38100</xdr:colOff>
      <xdr:row>61</xdr:row>
      <xdr:rowOff>106045</xdr:rowOff>
    </xdr:to>
    <xdr:sp macro="" textlink="">
      <xdr:nvSpPr>
        <xdr:cNvPr id="193" name="楕円 192">
          <a:extLst>
            <a:ext uri="{FF2B5EF4-FFF2-40B4-BE49-F238E27FC236}">
              <a16:creationId xmlns:a16="http://schemas.microsoft.com/office/drawing/2014/main" id="{C8FA79AF-E358-42FD-8C99-14453F50A5E5}"/>
            </a:ext>
          </a:extLst>
        </xdr:cNvPr>
        <xdr:cNvSpPr/>
      </xdr:nvSpPr>
      <xdr:spPr>
        <a:xfrm>
          <a:off x="3746500" y="1046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55245</xdr:rowOff>
    </xdr:from>
    <xdr:to>
      <xdr:col>24</xdr:col>
      <xdr:colOff>63500</xdr:colOff>
      <xdr:row>61</xdr:row>
      <xdr:rowOff>95250</xdr:rowOff>
    </xdr:to>
    <xdr:cxnSp macro="">
      <xdr:nvCxnSpPr>
        <xdr:cNvPr id="194" name="直線コネクタ 193">
          <a:extLst>
            <a:ext uri="{FF2B5EF4-FFF2-40B4-BE49-F238E27FC236}">
              <a16:creationId xmlns:a16="http://schemas.microsoft.com/office/drawing/2014/main" id="{1DAEFDDE-8F51-4235-A00E-7C89C805B687}"/>
            </a:ext>
          </a:extLst>
        </xdr:cNvPr>
        <xdr:cNvCxnSpPr/>
      </xdr:nvCxnSpPr>
      <xdr:spPr>
        <a:xfrm>
          <a:off x="3797300" y="1051369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38735</xdr:rowOff>
    </xdr:from>
    <xdr:to>
      <xdr:col>15</xdr:col>
      <xdr:colOff>101600</xdr:colOff>
      <xdr:row>61</xdr:row>
      <xdr:rowOff>140335</xdr:rowOff>
    </xdr:to>
    <xdr:sp macro="" textlink="">
      <xdr:nvSpPr>
        <xdr:cNvPr id="195" name="楕円 194">
          <a:extLst>
            <a:ext uri="{FF2B5EF4-FFF2-40B4-BE49-F238E27FC236}">
              <a16:creationId xmlns:a16="http://schemas.microsoft.com/office/drawing/2014/main" id="{59ECE123-8A16-4748-9A13-9DC7CB85D46C}"/>
            </a:ext>
          </a:extLst>
        </xdr:cNvPr>
        <xdr:cNvSpPr/>
      </xdr:nvSpPr>
      <xdr:spPr>
        <a:xfrm>
          <a:off x="2857500" y="1049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55245</xdr:rowOff>
    </xdr:from>
    <xdr:to>
      <xdr:col>19</xdr:col>
      <xdr:colOff>177800</xdr:colOff>
      <xdr:row>61</xdr:row>
      <xdr:rowOff>89535</xdr:rowOff>
    </xdr:to>
    <xdr:cxnSp macro="">
      <xdr:nvCxnSpPr>
        <xdr:cNvPr id="196" name="直線コネクタ 195">
          <a:extLst>
            <a:ext uri="{FF2B5EF4-FFF2-40B4-BE49-F238E27FC236}">
              <a16:creationId xmlns:a16="http://schemas.microsoft.com/office/drawing/2014/main" id="{DEFF4CF2-2A44-4873-A993-4468B1DBE517}"/>
            </a:ext>
          </a:extLst>
        </xdr:cNvPr>
        <xdr:cNvCxnSpPr/>
      </xdr:nvCxnSpPr>
      <xdr:spPr>
        <a:xfrm flipV="1">
          <a:off x="2908300" y="1051369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13970</xdr:rowOff>
    </xdr:from>
    <xdr:to>
      <xdr:col>10</xdr:col>
      <xdr:colOff>165100</xdr:colOff>
      <xdr:row>61</xdr:row>
      <xdr:rowOff>115570</xdr:rowOff>
    </xdr:to>
    <xdr:sp macro="" textlink="">
      <xdr:nvSpPr>
        <xdr:cNvPr id="197" name="楕円 196">
          <a:extLst>
            <a:ext uri="{FF2B5EF4-FFF2-40B4-BE49-F238E27FC236}">
              <a16:creationId xmlns:a16="http://schemas.microsoft.com/office/drawing/2014/main" id="{61F8BC4C-2983-4777-ABE6-3008B7BC465E}"/>
            </a:ext>
          </a:extLst>
        </xdr:cNvPr>
        <xdr:cNvSpPr/>
      </xdr:nvSpPr>
      <xdr:spPr>
        <a:xfrm>
          <a:off x="1968500" y="1047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64770</xdr:rowOff>
    </xdr:from>
    <xdr:to>
      <xdr:col>15</xdr:col>
      <xdr:colOff>50800</xdr:colOff>
      <xdr:row>61</xdr:row>
      <xdr:rowOff>89535</xdr:rowOff>
    </xdr:to>
    <xdr:cxnSp macro="">
      <xdr:nvCxnSpPr>
        <xdr:cNvPr id="198" name="直線コネクタ 197">
          <a:extLst>
            <a:ext uri="{FF2B5EF4-FFF2-40B4-BE49-F238E27FC236}">
              <a16:creationId xmlns:a16="http://schemas.microsoft.com/office/drawing/2014/main" id="{A680F76B-636D-4038-8752-984F4B97ECE3}"/>
            </a:ext>
          </a:extLst>
        </xdr:cNvPr>
        <xdr:cNvCxnSpPr/>
      </xdr:nvCxnSpPr>
      <xdr:spPr>
        <a:xfrm>
          <a:off x="2019300" y="1052322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143510</xdr:rowOff>
    </xdr:from>
    <xdr:to>
      <xdr:col>6</xdr:col>
      <xdr:colOff>38100</xdr:colOff>
      <xdr:row>61</xdr:row>
      <xdr:rowOff>73660</xdr:rowOff>
    </xdr:to>
    <xdr:sp macro="" textlink="">
      <xdr:nvSpPr>
        <xdr:cNvPr id="199" name="楕円 198">
          <a:extLst>
            <a:ext uri="{FF2B5EF4-FFF2-40B4-BE49-F238E27FC236}">
              <a16:creationId xmlns:a16="http://schemas.microsoft.com/office/drawing/2014/main" id="{B71AB891-8D15-42DC-B5A7-EAE2D402EC0B}"/>
            </a:ext>
          </a:extLst>
        </xdr:cNvPr>
        <xdr:cNvSpPr/>
      </xdr:nvSpPr>
      <xdr:spPr>
        <a:xfrm>
          <a:off x="1079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22860</xdr:rowOff>
    </xdr:from>
    <xdr:to>
      <xdr:col>10</xdr:col>
      <xdr:colOff>114300</xdr:colOff>
      <xdr:row>61</xdr:row>
      <xdr:rowOff>64770</xdr:rowOff>
    </xdr:to>
    <xdr:cxnSp macro="">
      <xdr:nvCxnSpPr>
        <xdr:cNvPr id="200" name="直線コネクタ 199">
          <a:extLst>
            <a:ext uri="{FF2B5EF4-FFF2-40B4-BE49-F238E27FC236}">
              <a16:creationId xmlns:a16="http://schemas.microsoft.com/office/drawing/2014/main" id="{71F5AFBD-DD6F-45DA-8DE6-89315659FB8A}"/>
            </a:ext>
          </a:extLst>
        </xdr:cNvPr>
        <xdr:cNvCxnSpPr/>
      </xdr:nvCxnSpPr>
      <xdr:spPr>
        <a:xfrm>
          <a:off x="1130300" y="1048131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19702</xdr:rowOff>
    </xdr:from>
    <xdr:ext cx="405111" cy="259045"/>
    <xdr:sp macro="" textlink="">
      <xdr:nvSpPr>
        <xdr:cNvPr id="201" name="n_1aveValue【体育館・プール】&#10;有形固定資産減価償却率">
          <a:extLst>
            <a:ext uri="{FF2B5EF4-FFF2-40B4-BE49-F238E27FC236}">
              <a16:creationId xmlns:a16="http://schemas.microsoft.com/office/drawing/2014/main" id="{F99B3134-323B-4315-8A31-E3D8B2EE214E}"/>
            </a:ext>
          </a:extLst>
        </xdr:cNvPr>
        <xdr:cNvSpPr txBox="1"/>
      </xdr:nvSpPr>
      <xdr:spPr>
        <a:xfrm>
          <a:off x="3582044" y="1013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29227</xdr:rowOff>
    </xdr:from>
    <xdr:ext cx="405111" cy="259045"/>
    <xdr:sp macro="" textlink="">
      <xdr:nvSpPr>
        <xdr:cNvPr id="202" name="n_2aveValue【体育館・プール】&#10;有形固定資産減価償却率">
          <a:extLst>
            <a:ext uri="{FF2B5EF4-FFF2-40B4-BE49-F238E27FC236}">
              <a16:creationId xmlns:a16="http://schemas.microsoft.com/office/drawing/2014/main" id="{CDB220E6-A9BC-423D-9A26-EC297397E503}"/>
            </a:ext>
          </a:extLst>
        </xdr:cNvPr>
        <xdr:cNvSpPr txBox="1"/>
      </xdr:nvSpPr>
      <xdr:spPr>
        <a:xfrm>
          <a:off x="2705744" y="1014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151147</xdr:rowOff>
    </xdr:from>
    <xdr:ext cx="405111" cy="259045"/>
    <xdr:sp macro="" textlink="">
      <xdr:nvSpPr>
        <xdr:cNvPr id="203" name="n_3aveValue【体育館・プール】&#10;有形固定資産減価償却率">
          <a:extLst>
            <a:ext uri="{FF2B5EF4-FFF2-40B4-BE49-F238E27FC236}">
              <a16:creationId xmlns:a16="http://schemas.microsoft.com/office/drawing/2014/main" id="{73A1075B-F1A6-46F0-A98F-720171519CD8}"/>
            </a:ext>
          </a:extLst>
        </xdr:cNvPr>
        <xdr:cNvSpPr txBox="1"/>
      </xdr:nvSpPr>
      <xdr:spPr>
        <a:xfrm>
          <a:off x="18167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73042</xdr:rowOff>
    </xdr:from>
    <xdr:ext cx="405111" cy="259045"/>
    <xdr:sp macro="" textlink="">
      <xdr:nvSpPr>
        <xdr:cNvPr id="204" name="n_4aveValue【体育館・プール】&#10;有形固定資産減価償却率">
          <a:extLst>
            <a:ext uri="{FF2B5EF4-FFF2-40B4-BE49-F238E27FC236}">
              <a16:creationId xmlns:a16="http://schemas.microsoft.com/office/drawing/2014/main" id="{0D5697CE-4AE8-4E9F-860A-EC2CE57B7D37}"/>
            </a:ext>
          </a:extLst>
        </xdr:cNvPr>
        <xdr:cNvSpPr txBox="1"/>
      </xdr:nvSpPr>
      <xdr:spPr>
        <a:xfrm>
          <a:off x="92774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97172</xdr:rowOff>
    </xdr:from>
    <xdr:ext cx="405111" cy="259045"/>
    <xdr:sp macro="" textlink="">
      <xdr:nvSpPr>
        <xdr:cNvPr id="205" name="n_1mainValue【体育館・プール】&#10;有形固定資産減価償却率">
          <a:extLst>
            <a:ext uri="{FF2B5EF4-FFF2-40B4-BE49-F238E27FC236}">
              <a16:creationId xmlns:a16="http://schemas.microsoft.com/office/drawing/2014/main" id="{871D6D97-3E16-4A15-85F4-FE114F72E4FF}"/>
            </a:ext>
          </a:extLst>
        </xdr:cNvPr>
        <xdr:cNvSpPr txBox="1"/>
      </xdr:nvSpPr>
      <xdr:spPr>
        <a:xfrm>
          <a:off x="3582044" y="1055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131462</xdr:rowOff>
    </xdr:from>
    <xdr:ext cx="405111" cy="259045"/>
    <xdr:sp macro="" textlink="">
      <xdr:nvSpPr>
        <xdr:cNvPr id="206" name="n_2mainValue【体育館・プール】&#10;有形固定資産減価償却率">
          <a:extLst>
            <a:ext uri="{FF2B5EF4-FFF2-40B4-BE49-F238E27FC236}">
              <a16:creationId xmlns:a16="http://schemas.microsoft.com/office/drawing/2014/main" id="{7136A74D-2FD0-4A78-9BDE-5903E96FE846}"/>
            </a:ext>
          </a:extLst>
        </xdr:cNvPr>
        <xdr:cNvSpPr txBox="1"/>
      </xdr:nvSpPr>
      <xdr:spPr>
        <a:xfrm>
          <a:off x="2705744" y="10589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106697</xdr:rowOff>
    </xdr:from>
    <xdr:ext cx="405111" cy="259045"/>
    <xdr:sp macro="" textlink="">
      <xdr:nvSpPr>
        <xdr:cNvPr id="207" name="n_3mainValue【体育館・プール】&#10;有形固定資産減価償却率">
          <a:extLst>
            <a:ext uri="{FF2B5EF4-FFF2-40B4-BE49-F238E27FC236}">
              <a16:creationId xmlns:a16="http://schemas.microsoft.com/office/drawing/2014/main" id="{64346A51-2822-41F7-9158-DD5562CE0763}"/>
            </a:ext>
          </a:extLst>
        </xdr:cNvPr>
        <xdr:cNvSpPr txBox="1"/>
      </xdr:nvSpPr>
      <xdr:spPr>
        <a:xfrm>
          <a:off x="1816744" y="1056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64787</xdr:rowOff>
    </xdr:from>
    <xdr:ext cx="405111" cy="259045"/>
    <xdr:sp macro="" textlink="">
      <xdr:nvSpPr>
        <xdr:cNvPr id="208" name="n_4mainValue【体育館・プール】&#10;有形固定資産減価償却率">
          <a:extLst>
            <a:ext uri="{FF2B5EF4-FFF2-40B4-BE49-F238E27FC236}">
              <a16:creationId xmlns:a16="http://schemas.microsoft.com/office/drawing/2014/main" id="{12B347FE-F958-4344-8712-6E6DFAA9ED95}"/>
            </a:ext>
          </a:extLst>
        </xdr:cNvPr>
        <xdr:cNvSpPr txBox="1"/>
      </xdr:nvSpPr>
      <xdr:spPr>
        <a:xfrm>
          <a:off x="927744"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FD3EAD2A-C27E-4A6E-886B-A7091E71F15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B9E3BA30-7095-4B70-9075-363F3FC7D6D3}"/>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FE71FDAE-084C-4F93-A1A7-85B74FC5754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4E465A47-8ECA-45F4-B6D1-20D62A0245C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198A65E4-5E13-4B07-A560-35D26676D37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18F2F61D-0A69-463E-A096-C8D4970EFC0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5E243910-5DCB-4F18-8298-5B11C23F96B7}"/>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1D96361E-56AC-4306-B441-17321E6EEC4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513DFF55-B2AC-432A-9DD2-07CDDCEFF305}"/>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60110EE5-F1AC-4612-A1D4-1CACB5209A8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a:extLst>
            <a:ext uri="{FF2B5EF4-FFF2-40B4-BE49-F238E27FC236}">
              <a16:creationId xmlns:a16="http://schemas.microsoft.com/office/drawing/2014/main" id="{478E8910-5C07-40C9-93B3-43B9B88E913A}"/>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20" name="テキスト ボックス 219">
          <a:extLst>
            <a:ext uri="{FF2B5EF4-FFF2-40B4-BE49-F238E27FC236}">
              <a16:creationId xmlns:a16="http://schemas.microsoft.com/office/drawing/2014/main" id="{47C8AEFC-BF6D-4AF2-835E-59171B92C0C1}"/>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a:extLst>
            <a:ext uri="{FF2B5EF4-FFF2-40B4-BE49-F238E27FC236}">
              <a16:creationId xmlns:a16="http://schemas.microsoft.com/office/drawing/2014/main" id="{51F102F4-CA39-4BAB-B110-411AA8DDAEA3}"/>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2" name="テキスト ボックス 221">
          <a:extLst>
            <a:ext uri="{FF2B5EF4-FFF2-40B4-BE49-F238E27FC236}">
              <a16:creationId xmlns:a16="http://schemas.microsoft.com/office/drawing/2014/main" id="{7662A858-ECB4-42B8-AA35-D7AD274BEEA7}"/>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a:extLst>
            <a:ext uri="{FF2B5EF4-FFF2-40B4-BE49-F238E27FC236}">
              <a16:creationId xmlns:a16="http://schemas.microsoft.com/office/drawing/2014/main" id="{36C5BC16-703A-4C6C-B495-6EF3032F6768}"/>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4" name="テキスト ボックス 223">
          <a:extLst>
            <a:ext uri="{FF2B5EF4-FFF2-40B4-BE49-F238E27FC236}">
              <a16:creationId xmlns:a16="http://schemas.microsoft.com/office/drawing/2014/main" id="{276CE966-58CF-47EF-9634-DBE2ED7908A8}"/>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a:extLst>
            <a:ext uri="{FF2B5EF4-FFF2-40B4-BE49-F238E27FC236}">
              <a16:creationId xmlns:a16="http://schemas.microsoft.com/office/drawing/2014/main" id="{8DA76B37-DB7F-48CC-B2DD-DC61CC1F7703}"/>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6" name="テキスト ボックス 225">
          <a:extLst>
            <a:ext uri="{FF2B5EF4-FFF2-40B4-BE49-F238E27FC236}">
              <a16:creationId xmlns:a16="http://schemas.microsoft.com/office/drawing/2014/main" id="{8FAA974E-B9F6-4903-B9C7-23151D8E0BE2}"/>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a:extLst>
            <a:ext uri="{FF2B5EF4-FFF2-40B4-BE49-F238E27FC236}">
              <a16:creationId xmlns:a16="http://schemas.microsoft.com/office/drawing/2014/main" id="{5B92EC44-4CEF-421A-A2F7-C81A35156CC6}"/>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8" name="テキスト ボックス 227">
          <a:extLst>
            <a:ext uri="{FF2B5EF4-FFF2-40B4-BE49-F238E27FC236}">
              <a16:creationId xmlns:a16="http://schemas.microsoft.com/office/drawing/2014/main" id="{5FDC3191-803B-4727-942F-336B99892D26}"/>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a:extLst>
            <a:ext uri="{FF2B5EF4-FFF2-40B4-BE49-F238E27FC236}">
              <a16:creationId xmlns:a16="http://schemas.microsoft.com/office/drawing/2014/main" id="{1102FFF6-DFEF-4220-BEA4-82D2117A3C1B}"/>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30" name="テキスト ボックス 229">
          <a:extLst>
            <a:ext uri="{FF2B5EF4-FFF2-40B4-BE49-F238E27FC236}">
              <a16:creationId xmlns:a16="http://schemas.microsoft.com/office/drawing/2014/main" id="{1A5456CD-0E28-4E62-BAD6-CF1FF58FBE0C}"/>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a:extLst>
            <a:ext uri="{FF2B5EF4-FFF2-40B4-BE49-F238E27FC236}">
              <a16:creationId xmlns:a16="http://schemas.microsoft.com/office/drawing/2014/main" id="{8544033B-E1A6-4582-9DC9-9599DDB988D9}"/>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2" name="テキスト ボックス 231">
          <a:extLst>
            <a:ext uri="{FF2B5EF4-FFF2-40B4-BE49-F238E27FC236}">
              <a16:creationId xmlns:a16="http://schemas.microsoft.com/office/drawing/2014/main" id="{644CDEDC-6C3D-4B25-A1DC-C15DACE29F82}"/>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体育館・プール】&#10;一人当たり面積グラフ枠">
          <a:extLst>
            <a:ext uri="{FF2B5EF4-FFF2-40B4-BE49-F238E27FC236}">
              <a16:creationId xmlns:a16="http://schemas.microsoft.com/office/drawing/2014/main" id="{CE50871D-F8E0-478D-94AC-A2FC51509FB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45720</xdr:rowOff>
    </xdr:from>
    <xdr:to>
      <xdr:col>54</xdr:col>
      <xdr:colOff>189865</xdr:colOff>
      <xdr:row>63</xdr:row>
      <xdr:rowOff>106135</xdr:rowOff>
    </xdr:to>
    <xdr:cxnSp macro="">
      <xdr:nvCxnSpPr>
        <xdr:cNvPr id="234" name="直線コネクタ 233">
          <a:extLst>
            <a:ext uri="{FF2B5EF4-FFF2-40B4-BE49-F238E27FC236}">
              <a16:creationId xmlns:a16="http://schemas.microsoft.com/office/drawing/2014/main" id="{A34668EE-2BAA-4EE2-8FE7-395A487CD26C}"/>
            </a:ext>
          </a:extLst>
        </xdr:cNvPr>
        <xdr:cNvCxnSpPr/>
      </xdr:nvCxnSpPr>
      <xdr:spPr>
        <a:xfrm flipV="1">
          <a:off x="10476865" y="9646920"/>
          <a:ext cx="0" cy="1260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109962</xdr:rowOff>
    </xdr:from>
    <xdr:ext cx="469744" cy="259045"/>
    <xdr:sp macro="" textlink="">
      <xdr:nvSpPr>
        <xdr:cNvPr id="235" name="【体育館・プール】&#10;一人当たり面積最小値テキスト">
          <a:extLst>
            <a:ext uri="{FF2B5EF4-FFF2-40B4-BE49-F238E27FC236}">
              <a16:creationId xmlns:a16="http://schemas.microsoft.com/office/drawing/2014/main" id="{1ABD77BF-31F8-45A2-B894-ADC105E88EB5}"/>
            </a:ext>
          </a:extLst>
        </xdr:cNvPr>
        <xdr:cNvSpPr txBox="1"/>
      </xdr:nvSpPr>
      <xdr:spPr>
        <a:xfrm>
          <a:off x="10515600" y="1091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106135</xdr:rowOff>
    </xdr:from>
    <xdr:to>
      <xdr:col>55</xdr:col>
      <xdr:colOff>88900</xdr:colOff>
      <xdr:row>63</xdr:row>
      <xdr:rowOff>106135</xdr:rowOff>
    </xdr:to>
    <xdr:cxnSp macro="">
      <xdr:nvCxnSpPr>
        <xdr:cNvPr id="236" name="直線コネクタ 235">
          <a:extLst>
            <a:ext uri="{FF2B5EF4-FFF2-40B4-BE49-F238E27FC236}">
              <a16:creationId xmlns:a16="http://schemas.microsoft.com/office/drawing/2014/main" id="{9D9CDE9C-2989-41EE-AC0F-E55D6C812751}"/>
            </a:ext>
          </a:extLst>
        </xdr:cNvPr>
        <xdr:cNvCxnSpPr/>
      </xdr:nvCxnSpPr>
      <xdr:spPr>
        <a:xfrm>
          <a:off x="10388600" y="1090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163847</xdr:rowOff>
    </xdr:from>
    <xdr:ext cx="469744" cy="259045"/>
    <xdr:sp macro="" textlink="">
      <xdr:nvSpPr>
        <xdr:cNvPr id="237" name="【体育館・プール】&#10;一人当たり面積最大値テキスト">
          <a:extLst>
            <a:ext uri="{FF2B5EF4-FFF2-40B4-BE49-F238E27FC236}">
              <a16:creationId xmlns:a16="http://schemas.microsoft.com/office/drawing/2014/main" id="{343AC733-2DC9-4E28-A568-7D233B152C28}"/>
            </a:ext>
          </a:extLst>
        </xdr:cNvPr>
        <xdr:cNvSpPr txBox="1"/>
      </xdr:nvSpPr>
      <xdr:spPr>
        <a:xfrm>
          <a:off x="10515600" y="942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45720</xdr:rowOff>
    </xdr:from>
    <xdr:to>
      <xdr:col>55</xdr:col>
      <xdr:colOff>88900</xdr:colOff>
      <xdr:row>56</xdr:row>
      <xdr:rowOff>45720</xdr:rowOff>
    </xdr:to>
    <xdr:cxnSp macro="">
      <xdr:nvCxnSpPr>
        <xdr:cNvPr id="238" name="直線コネクタ 237">
          <a:extLst>
            <a:ext uri="{FF2B5EF4-FFF2-40B4-BE49-F238E27FC236}">
              <a16:creationId xmlns:a16="http://schemas.microsoft.com/office/drawing/2014/main" id="{54EB9FA7-0D51-45AE-841A-F44AC854FA31}"/>
            </a:ext>
          </a:extLst>
        </xdr:cNvPr>
        <xdr:cNvCxnSpPr/>
      </xdr:nvCxnSpPr>
      <xdr:spPr>
        <a:xfrm>
          <a:off x="10388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6367</xdr:rowOff>
    </xdr:from>
    <xdr:ext cx="469744" cy="259045"/>
    <xdr:sp macro="" textlink="">
      <xdr:nvSpPr>
        <xdr:cNvPr id="239" name="【体育館・プール】&#10;一人当たり面積平均値テキスト">
          <a:extLst>
            <a:ext uri="{FF2B5EF4-FFF2-40B4-BE49-F238E27FC236}">
              <a16:creationId xmlns:a16="http://schemas.microsoft.com/office/drawing/2014/main" id="{44ABE733-92E9-4B55-8FE7-D02CDF115DD6}"/>
            </a:ext>
          </a:extLst>
        </xdr:cNvPr>
        <xdr:cNvSpPr txBox="1"/>
      </xdr:nvSpPr>
      <xdr:spPr>
        <a:xfrm>
          <a:off x="10515600" y="10293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154940</xdr:rowOff>
    </xdr:from>
    <xdr:to>
      <xdr:col>55</xdr:col>
      <xdr:colOff>50800</xdr:colOff>
      <xdr:row>61</xdr:row>
      <xdr:rowOff>85090</xdr:rowOff>
    </xdr:to>
    <xdr:sp macro="" textlink="">
      <xdr:nvSpPr>
        <xdr:cNvPr id="240" name="フローチャート: 判断 239">
          <a:extLst>
            <a:ext uri="{FF2B5EF4-FFF2-40B4-BE49-F238E27FC236}">
              <a16:creationId xmlns:a16="http://schemas.microsoft.com/office/drawing/2014/main" id="{3363CB7B-75D7-443C-AD00-0F98F828ACEB}"/>
            </a:ext>
          </a:extLst>
        </xdr:cNvPr>
        <xdr:cNvSpPr/>
      </xdr:nvSpPr>
      <xdr:spPr>
        <a:xfrm>
          <a:off x="10426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97790</xdr:rowOff>
    </xdr:from>
    <xdr:to>
      <xdr:col>50</xdr:col>
      <xdr:colOff>165100</xdr:colOff>
      <xdr:row>62</xdr:row>
      <xdr:rowOff>27940</xdr:rowOff>
    </xdr:to>
    <xdr:sp macro="" textlink="">
      <xdr:nvSpPr>
        <xdr:cNvPr id="241" name="フローチャート: 判断 240">
          <a:extLst>
            <a:ext uri="{FF2B5EF4-FFF2-40B4-BE49-F238E27FC236}">
              <a16:creationId xmlns:a16="http://schemas.microsoft.com/office/drawing/2014/main" id="{DC8D50ED-D021-4143-8E40-78C6C0555C75}"/>
            </a:ext>
          </a:extLst>
        </xdr:cNvPr>
        <xdr:cNvSpPr/>
      </xdr:nvSpPr>
      <xdr:spPr>
        <a:xfrm>
          <a:off x="9588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120650</xdr:rowOff>
    </xdr:from>
    <xdr:to>
      <xdr:col>46</xdr:col>
      <xdr:colOff>38100</xdr:colOff>
      <xdr:row>62</xdr:row>
      <xdr:rowOff>50800</xdr:rowOff>
    </xdr:to>
    <xdr:sp macro="" textlink="">
      <xdr:nvSpPr>
        <xdr:cNvPr id="242" name="フローチャート: 判断 241">
          <a:extLst>
            <a:ext uri="{FF2B5EF4-FFF2-40B4-BE49-F238E27FC236}">
              <a16:creationId xmlns:a16="http://schemas.microsoft.com/office/drawing/2014/main" id="{A33BA1DC-EA6C-43F6-BBEA-670560318670}"/>
            </a:ext>
          </a:extLst>
        </xdr:cNvPr>
        <xdr:cNvSpPr/>
      </xdr:nvSpPr>
      <xdr:spPr>
        <a:xfrm>
          <a:off x="8699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135346</xdr:rowOff>
    </xdr:from>
    <xdr:to>
      <xdr:col>41</xdr:col>
      <xdr:colOff>101600</xdr:colOff>
      <xdr:row>62</xdr:row>
      <xdr:rowOff>65496</xdr:rowOff>
    </xdr:to>
    <xdr:sp macro="" textlink="">
      <xdr:nvSpPr>
        <xdr:cNvPr id="243" name="フローチャート: 判断 242">
          <a:extLst>
            <a:ext uri="{FF2B5EF4-FFF2-40B4-BE49-F238E27FC236}">
              <a16:creationId xmlns:a16="http://schemas.microsoft.com/office/drawing/2014/main" id="{FBCB45B4-EE46-47E3-A539-46951D7E5AAA}"/>
            </a:ext>
          </a:extLst>
        </xdr:cNvPr>
        <xdr:cNvSpPr/>
      </xdr:nvSpPr>
      <xdr:spPr>
        <a:xfrm>
          <a:off x="7810500" y="1059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133713</xdr:rowOff>
    </xdr:from>
    <xdr:to>
      <xdr:col>36</xdr:col>
      <xdr:colOff>165100</xdr:colOff>
      <xdr:row>62</xdr:row>
      <xdr:rowOff>63863</xdr:rowOff>
    </xdr:to>
    <xdr:sp macro="" textlink="">
      <xdr:nvSpPr>
        <xdr:cNvPr id="244" name="フローチャート: 判断 243">
          <a:extLst>
            <a:ext uri="{FF2B5EF4-FFF2-40B4-BE49-F238E27FC236}">
              <a16:creationId xmlns:a16="http://schemas.microsoft.com/office/drawing/2014/main" id="{172DA414-2A50-41F8-93D8-1F2EFE1EAA7C}"/>
            </a:ext>
          </a:extLst>
        </xdr:cNvPr>
        <xdr:cNvSpPr/>
      </xdr:nvSpPr>
      <xdr:spPr>
        <a:xfrm>
          <a:off x="6921500" y="1059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B4614B56-3999-436D-8426-11DDC868434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9E6318DD-EDA9-4F2F-965F-3EF103D3C069}"/>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15E63C0D-EC48-40E6-AE2D-1BD498FBE37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AD4E5183-B07B-4648-B890-FCC2E6AB973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id="{75C49856-BD72-4B0F-A408-1AB3F2E9B73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45538</xdr:rowOff>
    </xdr:from>
    <xdr:to>
      <xdr:col>55</xdr:col>
      <xdr:colOff>50800</xdr:colOff>
      <xdr:row>61</xdr:row>
      <xdr:rowOff>147138</xdr:rowOff>
    </xdr:to>
    <xdr:sp macro="" textlink="">
      <xdr:nvSpPr>
        <xdr:cNvPr id="250" name="楕円 249">
          <a:extLst>
            <a:ext uri="{FF2B5EF4-FFF2-40B4-BE49-F238E27FC236}">
              <a16:creationId xmlns:a16="http://schemas.microsoft.com/office/drawing/2014/main" id="{4EC643E5-E6CA-4AFE-88B8-280FF06A7A62}"/>
            </a:ext>
          </a:extLst>
        </xdr:cNvPr>
        <xdr:cNvSpPr/>
      </xdr:nvSpPr>
      <xdr:spPr>
        <a:xfrm>
          <a:off x="10426700" y="1050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23965</xdr:rowOff>
    </xdr:from>
    <xdr:ext cx="469744" cy="259045"/>
    <xdr:sp macro="" textlink="">
      <xdr:nvSpPr>
        <xdr:cNvPr id="251" name="【体育館・プール】&#10;一人当たり面積該当値テキスト">
          <a:extLst>
            <a:ext uri="{FF2B5EF4-FFF2-40B4-BE49-F238E27FC236}">
              <a16:creationId xmlns:a16="http://schemas.microsoft.com/office/drawing/2014/main" id="{EA8BA626-D8F4-4C3A-B1C8-B3A7F50AED70}"/>
            </a:ext>
          </a:extLst>
        </xdr:cNvPr>
        <xdr:cNvSpPr txBox="1"/>
      </xdr:nvSpPr>
      <xdr:spPr>
        <a:xfrm>
          <a:off x="10515600" y="10482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52070</xdr:rowOff>
    </xdr:from>
    <xdr:to>
      <xdr:col>50</xdr:col>
      <xdr:colOff>165100</xdr:colOff>
      <xdr:row>61</xdr:row>
      <xdr:rowOff>153670</xdr:rowOff>
    </xdr:to>
    <xdr:sp macro="" textlink="">
      <xdr:nvSpPr>
        <xdr:cNvPr id="252" name="楕円 251">
          <a:extLst>
            <a:ext uri="{FF2B5EF4-FFF2-40B4-BE49-F238E27FC236}">
              <a16:creationId xmlns:a16="http://schemas.microsoft.com/office/drawing/2014/main" id="{C4E30226-AEB3-4240-A322-7F00E3F541D4}"/>
            </a:ext>
          </a:extLst>
        </xdr:cNvPr>
        <xdr:cNvSpPr/>
      </xdr:nvSpPr>
      <xdr:spPr>
        <a:xfrm>
          <a:off x="9588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96338</xdr:rowOff>
    </xdr:from>
    <xdr:to>
      <xdr:col>55</xdr:col>
      <xdr:colOff>0</xdr:colOff>
      <xdr:row>61</xdr:row>
      <xdr:rowOff>102870</xdr:rowOff>
    </xdr:to>
    <xdr:cxnSp macro="">
      <xdr:nvCxnSpPr>
        <xdr:cNvPr id="253" name="直線コネクタ 252">
          <a:extLst>
            <a:ext uri="{FF2B5EF4-FFF2-40B4-BE49-F238E27FC236}">
              <a16:creationId xmlns:a16="http://schemas.microsoft.com/office/drawing/2014/main" id="{B30DAEFD-44C2-4E38-A8B3-2771CEADCE06}"/>
            </a:ext>
          </a:extLst>
        </xdr:cNvPr>
        <xdr:cNvCxnSpPr/>
      </xdr:nvCxnSpPr>
      <xdr:spPr>
        <a:xfrm flipV="1">
          <a:off x="9639300" y="10554788"/>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60234</xdr:rowOff>
    </xdr:from>
    <xdr:to>
      <xdr:col>46</xdr:col>
      <xdr:colOff>38100</xdr:colOff>
      <xdr:row>61</xdr:row>
      <xdr:rowOff>161834</xdr:rowOff>
    </xdr:to>
    <xdr:sp macro="" textlink="">
      <xdr:nvSpPr>
        <xdr:cNvPr id="254" name="楕円 253">
          <a:extLst>
            <a:ext uri="{FF2B5EF4-FFF2-40B4-BE49-F238E27FC236}">
              <a16:creationId xmlns:a16="http://schemas.microsoft.com/office/drawing/2014/main" id="{4741BFBE-FBA1-4BED-8C17-9D9A0E934FDC}"/>
            </a:ext>
          </a:extLst>
        </xdr:cNvPr>
        <xdr:cNvSpPr/>
      </xdr:nvSpPr>
      <xdr:spPr>
        <a:xfrm>
          <a:off x="8699500" y="1051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102870</xdr:rowOff>
    </xdr:from>
    <xdr:to>
      <xdr:col>50</xdr:col>
      <xdr:colOff>114300</xdr:colOff>
      <xdr:row>61</xdr:row>
      <xdr:rowOff>111034</xdr:rowOff>
    </xdr:to>
    <xdr:cxnSp macro="">
      <xdr:nvCxnSpPr>
        <xdr:cNvPr id="255" name="直線コネクタ 254">
          <a:extLst>
            <a:ext uri="{FF2B5EF4-FFF2-40B4-BE49-F238E27FC236}">
              <a16:creationId xmlns:a16="http://schemas.microsoft.com/office/drawing/2014/main" id="{2644A0CD-0FBC-4B13-9F1F-B608E67B3BC5}"/>
            </a:ext>
          </a:extLst>
        </xdr:cNvPr>
        <xdr:cNvCxnSpPr/>
      </xdr:nvCxnSpPr>
      <xdr:spPr>
        <a:xfrm flipV="1">
          <a:off x="8750300" y="10561320"/>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70031</xdr:rowOff>
    </xdr:from>
    <xdr:to>
      <xdr:col>41</xdr:col>
      <xdr:colOff>101600</xdr:colOff>
      <xdr:row>62</xdr:row>
      <xdr:rowOff>181</xdr:rowOff>
    </xdr:to>
    <xdr:sp macro="" textlink="">
      <xdr:nvSpPr>
        <xdr:cNvPr id="256" name="楕円 255">
          <a:extLst>
            <a:ext uri="{FF2B5EF4-FFF2-40B4-BE49-F238E27FC236}">
              <a16:creationId xmlns:a16="http://schemas.microsoft.com/office/drawing/2014/main" id="{896FBEBB-A5F3-4152-88B1-726A01208D13}"/>
            </a:ext>
          </a:extLst>
        </xdr:cNvPr>
        <xdr:cNvSpPr/>
      </xdr:nvSpPr>
      <xdr:spPr>
        <a:xfrm>
          <a:off x="7810500" y="1052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111034</xdr:rowOff>
    </xdr:from>
    <xdr:to>
      <xdr:col>45</xdr:col>
      <xdr:colOff>177800</xdr:colOff>
      <xdr:row>61</xdr:row>
      <xdr:rowOff>120831</xdr:rowOff>
    </xdr:to>
    <xdr:cxnSp macro="">
      <xdr:nvCxnSpPr>
        <xdr:cNvPr id="257" name="直線コネクタ 256">
          <a:extLst>
            <a:ext uri="{FF2B5EF4-FFF2-40B4-BE49-F238E27FC236}">
              <a16:creationId xmlns:a16="http://schemas.microsoft.com/office/drawing/2014/main" id="{B1BF2DB3-C092-4D4D-9FDE-305DB077DFF1}"/>
            </a:ext>
          </a:extLst>
        </xdr:cNvPr>
        <xdr:cNvCxnSpPr/>
      </xdr:nvCxnSpPr>
      <xdr:spPr>
        <a:xfrm flipV="1">
          <a:off x="7861300" y="10569484"/>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76563</xdr:rowOff>
    </xdr:from>
    <xdr:to>
      <xdr:col>36</xdr:col>
      <xdr:colOff>165100</xdr:colOff>
      <xdr:row>62</xdr:row>
      <xdr:rowOff>6713</xdr:rowOff>
    </xdr:to>
    <xdr:sp macro="" textlink="">
      <xdr:nvSpPr>
        <xdr:cNvPr id="258" name="楕円 257">
          <a:extLst>
            <a:ext uri="{FF2B5EF4-FFF2-40B4-BE49-F238E27FC236}">
              <a16:creationId xmlns:a16="http://schemas.microsoft.com/office/drawing/2014/main" id="{FE258C33-60D5-4B02-9BB5-CFC165533423}"/>
            </a:ext>
          </a:extLst>
        </xdr:cNvPr>
        <xdr:cNvSpPr/>
      </xdr:nvSpPr>
      <xdr:spPr>
        <a:xfrm>
          <a:off x="6921500" y="1053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120831</xdr:rowOff>
    </xdr:from>
    <xdr:to>
      <xdr:col>41</xdr:col>
      <xdr:colOff>50800</xdr:colOff>
      <xdr:row>61</xdr:row>
      <xdr:rowOff>127363</xdr:rowOff>
    </xdr:to>
    <xdr:cxnSp macro="">
      <xdr:nvCxnSpPr>
        <xdr:cNvPr id="259" name="直線コネクタ 258">
          <a:extLst>
            <a:ext uri="{FF2B5EF4-FFF2-40B4-BE49-F238E27FC236}">
              <a16:creationId xmlns:a16="http://schemas.microsoft.com/office/drawing/2014/main" id="{6E4C36D7-FB33-4520-81AB-F111502DFDD6}"/>
            </a:ext>
          </a:extLst>
        </xdr:cNvPr>
        <xdr:cNvCxnSpPr/>
      </xdr:nvCxnSpPr>
      <xdr:spPr>
        <a:xfrm flipV="1">
          <a:off x="6972300" y="1057928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19067</xdr:rowOff>
    </xdr:from>
    <xdr:ext cx="469744" cy="259045"/>
    <xdr:sp macro="" textlink="">
      <xdr:nvSpPr>
        <xdr:cNvPr id="260" name="n_1aveValue【体育館・プール】&#10;一人当たり面積">
          <a:extLst>
            <a:ext uri="{FF2B5EF4-FFF2-40B4-BE49-F238E27FC236}">
              <a16:creationId xmlns:a16="http://schemas.microsoft.com/office/drawing/2014/main" id="{41CEA097-7417-49D5-930F-1C31103BCB45}"/>
            </a:ext>
          </a:extLst>
        </xdr:cNvPr>
        <xdr:cNvSpPr txBox="1"/>
      </xdr:nvSpPr>
      <xdr:spPr>
        <a:xfrm>
          <a:off x="93917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41927</xdr:rowOff>
    </xdr:from>
    <xdr:ext cx="469744" cy="259045"/>
    <xdr:sp macro="" textlink="">
      <xdr:nvSpPr>
        <xdr:cNvPr id="261" name="n_2aveValue【体育館・プール】&#10;一人当たり面積">
          <a:extLst>
            <a:ext uri="{FF2B5EF4-FFF2-40B4-BE49-F238E27FC236}">
              <a16:creationId xmlns:a16="http://schemas.microsoft.com/office/drawing/2014/main" id="{198AF00C-7647-4462-90C4-CD227A8CD8DF}"/>
            </a:ext>
          </a:extLst>
        </xdr:cNvPr>
        <xdr:cNvSpPr txBox="1"/>
      </xdr:nvSpPr>
      <xdr:spPr>
        <a:xfrm>
          <a:off x="8515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56623</xdr:rowOff>
    </xdr:from>
    <xdr:ext cx="469744" cy="259045"/>
    <xdr:sp macro="" textlink="">
      <xdr:nvSpPr>
        <xdr:cNvPr id="262" name="n_3aveValue【体育館・プール】&#10;一人当たり面積">
          <a:extLst>
            <a:ext uri="{FF2B5EF4-FFF2-40B4-BE49-F238E27FC236}">
              <a16:creationId xmlns:a16="http://schemas.microsoft.com/office/drawing/2014/main" id="{EFBFD372-045E-428E-AE84-3821D3635718}"/>
            </a:ext>
          </a:extLst>
        </xdr:cNvPr>
        <xdr:cNvSpPr txBox="1"/>
      </xdr:nvSpPr>
      <xdr:spPr>
        <a:xfrm>
          <a:off x="7626427" y="10686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54990</xdr:rowOff>
    </xdr:from>
    <xdr:ext cx="469744" cy="259045"/>
    <xdr:sp macro="" textlink="">
      <xdr:nvSpPr>
        <xdr:cNvPr id="263" name="n_4aveValue【体育館・プール】&#10;一人当たり面積">
          <a:extLst>
            <a:ext uri="{FF2B5EF4-FFF2-40B4-BE49-F238E27FC236}">
              <a16:creationId xmlns:a16="http://schemas.microsoft.com/office/drawing/2014/main" id="{EE46BBA4-3436-43A6-B838-14E1D57A3062}"/>
            </a:ext>
          </a:extLst>
        </xdr:cNvPr>
        <xdr:cNvSpPr txBox="1"/>
      </xdr:nvSpPr>
      <xdr:spPr>
        <a:xfrm>
          <a:off x="6737427" y="1068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170197</xdr:rowOff>
    </xdr:from>
    <xdr:ext cx="469744" cy="259045"/>
    <xdr:sp macro="" textlink="">
      <xdr:nvSpPr>
        <xdr:cNvPr id="264" name="n_1mainValue【体育館・プール】&#10;一人当たり面積">
          <a:extLst>
            <a:ext uri="{FF2B5EF4-FFF2-40B4-BE49-F238E27FC236}">
              <a16:creationId xmlns:a16="http://schemas.microsoft.com/office/drawing/2014/main" id="{2FE56B88-BF89-420B-B789-64A266EBF2CE}"/>
            </a:ext>
          </a:extLst>
        </xdr:cNvPr>
        <xdr:cNvSpPr txBox="1"/>
      </xdr:nvSpPr>
      <xdr:spPr>
        <a:xfrm>
          <a:off x="9391727" y="1028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6911</xdr:rowOff>
    </xdr:from>
    <xdr:ext cx="469744" cy="259045"/>
    <xdr:sp macro="" textlink="">
      <xdr:nvSpPr>
        <xdr:cNvPr id="265" name="n_2mainValue【体育館・プール】&#10;一人当たり面積">
          <a:extLst>
            <a:ext uri="{FF2B5EF4-FFF2-40B4-BE49-F238E27FC236}">
              <a16:creationId xmlns:a16="http://schemas.microsoft.com/office/drawing/2014/main" id="{DE8E7DBB-3C32-44AF-B90C-DEEE55C3B02F}"/>
            </a:ext>
          </a:extLst>
        </xdr:cNvPr>
        <xdr:cNvSpPr txBox="1"/>
      </xdr:nvSpPr>
      <xdr:spPr>
        <a:xfrm>
          <a:off x="8515427" y="1029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16708</xdr:rowOff>
    </xdr:from>
    <xdr:ext cx="469744" cy="259045"/>
    <xdr:sp macro="" textlink="">
      <xdr:nvSpPr>
        <xdr:cNvPr id="266" name="n_3mainValue【体育館・プール】&#10;一人当たり面積">
          <a:extLst>
            <a:ext uri="{FF2B5EF4-FFF2-40B4-BE49-F238E27FC236}">
              <a16:creationId xmlns:a16="http://schemas.microsoft.com/office/drawing/2014/main" id="{D037DA59-ECAF-4B75-B0C1-0DF41A5FC319}"/>
            </a:ext>
          </a:extLst>
        </xdr:cNvPr>
        <xdr:cNvSpPr txBox="1"/>
      </xdr:nvSpPr>
      <xdr:spPr>
        <a:xfrm>
          <a:off x="7626427" y="1030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23240</xdr:rowOff>
    </xdr:from>
    <xdr:ext cx="469744" cy="259045"/>
    <xdr:sp macro="" textlink="">
      <xdr:nvSpPr>
        <xdr:cNvPr id="267" name="n_4mainValue【体育館・プール】&#10;一人当たり面積">
          <a:extLst>
            <a:ext uri="{FF2B5EF4-FFF2-40B4-BE49-F238E27FC236}">
              <a16:creationId xmlns:a16="http://schemas.microsoft.com/office/drawing/2014/main" id="{3F5AD4FC-117D-4341-B4ED-8D9B39F1B202}"/>
            </a:ext>
          </a:extLst>
        </xdr:cNvPr>
        <xdr:cNvSpPr txBox="1"/>
      </xdr:nvSpPr>
      <xdr:spPr>
        <a:xfrm>
          <a:off x="6737427" y="10310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a:extLst>
            <a:ext uri="{FF2B5EF4-FFF2-40B4-BE49-F238E27FC236}">
              <a16:creationId xmlns:a16="http://schemas.microsoft.com/office/drawing/2014/main" id="{E7BABDF5-2AB0-4072-BA87-640A33604CE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a:extLst>
            <a:ext uri="{FF2B5EF4-FFF2-40B4-BE49-F238E27FC236}">
              <a16:creationId xmlns:a16="http://schemas.microsoft.com/office/drawing/2014/main" id="{B5B722DC-60D8-42F7-AAD3-96B6FC0ABC4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a:extLst>
            <a:ext uri="{FF2B5EF4-FFF2-40B4-BE49-F238E27FC236}">
              <a16:creationId xmlns:a16="http://schemas.microsoft.com/office/drawing/2014/main" id="{2FC0E3CE-F432-4668-9286-9A8F0DB88A1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a:extLst>
            <a:ext uri="{FF2B5EF4-FFF2-40B4-BE49-F238E27FC236}">
              <a16:creationId xmlns:a16="http://schemas.microsoft.com/office/drawing/2014/main" id="{B205E692-2124-4CF6-99BF-6060D3397A8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a:extLst>
            <a:ext uri="{FF2B5EF4-FFF2-40B4-BE49-F238E27FC236}">
              <a16:creationId xmlns:a16="http://schemas.microsoft.com/office/drawing/2014/main" id="{377B9251-9E6A-4CE7-A3E2-576761166A2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a:extLst>
            <a:ext uri="{FF2B5EF4-FFF2-40B4-BE49-F238E27FC236}">
              <a16:creationId xmlns:a16="http://schemas.microsoft.com/office/drawing/2014/main" id="{2FD11822-003D-4AAC-957C-ECD5EDE339F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a:extLst>
            <a:ext uri="{FF2B5EF4-FFF2-40B4-BE49-F238E27FC236}">
              <a16:creationId xmlns:a16="http://schemas.microsoft.com/office/drawing/2014/main" id="{4AC07CAA-DBD8-4F15-8868-07860653939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a:extLst>
            <a:ext uri="{FF2B5EF4-FFF2-40B4-BE49-F238E27FC236}">
              <a16:creationId xmlns:a16="http://schemas.microsoft.com/office/drawing/2014/main" id="{5BCA17AE-2637-4B04-B664-FF21D4E34D29}"/>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a:extLst>
            <a:ext uri="{FF2B5EF4-FFF2-40B4-BE49-F238E27FC236}">
              <a16:creationId xmlns:a16="http://schemas.microsoft.com/office/drawing/2014/main" id="{A096084F-1DBC-4EB9-9E7C-8B808250221F}"/>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a:extLst>
            <a:ext uri="{FF2B5EF4-FFF2-40B4-BE49-F238E27FC236}">
              <a16:creationId xmlns:a16="http://schemas.microsoft.com/office/drawing/2014/main" id="{DD8B30B2-55BB-49D4-AB3C-B61A3FACBF1B}"/>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a:extLst>
            <a:ext uri="{FF2B5EF4-FFF2-40B4-BE49-F238E27FC236}">
              <a16:creationId xmlns:a16="http://schemas.microsoft.com/office/drawing/2014/main" id="{9623BBCD-76D9-450D-A690-4E0027F0219C}"/>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9" name="直線コネクタ 278">
          <a:extLst>
            <a:ext uri="{FF2B5EF4-FFF2-40B4-BE49-F238E27FC236}">
              <a16:creationId xmlns:a16="http://schemas.microsoft.com/office/drawing/2014/main" id="{E643FA9C-BCE5-4305-8109-F03E58767B13}"/>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80" name="テキスト ボックス 279">
          <a:extLst>
            <a:ext uri="{FF2B5EF4-FFF2-40B4-BE49-F238E27FC236}">
              <a16:creationId xmlns:a16="http://schemas.microsoft.com/office/drawing/2014/main" id="{3BE3A87B-FCC0-458B-A58A-855D384DBF35}"/>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81" name="直線コネクタ 280">
          <a:extLst>
            <a:ext uri="{FF2B5EF4-FFF2-40B4-BE49-F238E27FC236}">
              <a16:creationId xmlns:a16="http://schemas.microsoft.com/office/drawing/2014/main" id="{B1759231-FB1E-4B13-A712-9272985DA463}"/>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82" name="テキスト ボックス 281">
          <a:extLst>
            <a:ext uri="{FF2B5EF4-FFF2-40B4-BE49-F238E27FC236}">
              <a16:creationId xmlns:a16="http://schemas.microsoft.com/office/drawing/2014/main" id="{A9CC587A-30EF-4CE2-A92A-09B5EB9A1A2B}"/>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3" name="直線コネクタ 282">
          <a:extLst>
            <a:ext uri="{FF2B5EF4-FFF2-40B4-BE49-F238E27FC236}">
              <a16:creationId xmlns:a16="http://schemas.microsoft.com/office/drawing/2014/main" id="{133F06DC-BACF-49BC-9D68-BC3576D7BBC2}"/>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4" name="テキスト ボックス 283">
          <a:extLst>
            <a:ext uri="{FF2B5EF4-FFF2-40B4-BE49-F238E27FC236}">
              <a16:creationId xmlns:a16="http://schemas.microsoft.com/office/drawing/2014/main" id="{FB65D20B-5E14-4FD5-B2E0-05BF21128738}"/>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5" name="直線コネクタ 284">
          <a:extLst>
            <a:ext uri="{FF2B5EF4-FFF2-40B4-BE49-F238E27FC236}">
              <a16:creationId xmlns:a16="http://schemas.microsoft.com/office/drawing/2014/main" id="{A6909F7E-FB71-4E0D-BEC2-7477F5FEC4B5}"/>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6" name="テキスト ボックス 285">
          <a:extLst>
            <a:ext uri="{FF2B5EF4-FFF2-40B4-BE49-F238E27FC236}">
              <a16:creationId xmlns:a16="http://schemas.microsoft.com/office/drawing/2014/main" id="{A4368FF2-B52A-4825-AC21-56BCEB8CA2CF}"/>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18661F34-CC4B-4CE9-8150-79F76944D15B}"/>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8" name="テキスト ボックス 287">
          <a:extLst>
            <a:ext uri="{FF2B5EF4-FFF2-40B4-BE49-F238E27FC236}">
              <a16:creationId xmlns:a16="http://schemas.microsoft.com/office/drawing/2014/main" id="{198B6C9D-DCC7-4924-AEA7-E6BABC9C88D1}"/>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a:extLst>
            <a:ext uri="{FF2B5EF4-FFF2-40B4-BE49-F238E27FC236}">
              <a16:creationId xmlns:a16="http://schemas.microsoft.com/office/drawing/2014/main" id="{C5E9981D-93C5-4ECD-A1BB-CE109B2E09BC}"/>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124968</xdr:rowOff>
    </xdr:from>
    <xdr:to>
      <xdr:col>24</xdr:col>
      <xdr:colOff>62865</xdr:colOff>
      <xdr:row>85</xdr:row>
      <xdr:rowOff>143256</xdr:rowOff>
    </xdr:to>
    <xdr:cxnSp macro="">
      <xdr:nvCxnSpPr>
        <xdr:cNvPr id="290" name="直線コネクタ 289">
          <a:extLst>
            <a:ext uri="{FF2B5EF4-FFF2-40B4-BE49-F238E27FC236}">
              <a16:creationId xmlns:a16="http://schemas.microsoft.com/office/drawing/2014/main" id="{B87B873A-8023-43F8-B302-FD46130DFC2C}"/>
            </a:ext>
          </a:extLst>
        </xdr:cNvPr>
        <xdr:cNvCxnSpPr/>
      </xdr:nvCxnSpPr>
      <xdr:spPr>
        <a:xfrm flipV="1">
          <a:off x="4634865" y="13498068"/>
          <a:ext cx="0" cy="1218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147083</xdr:rowOff>
    </xdr:from>
    <xdr:ext cx="405111" cy="259045"/>
    <xdr:sp macro="" textlink="">
      <xdr:nvSpPr>
        <xdr:cNvPr id="291" name="【福祉施設】&#10;有形固定資産減価償却率最小値テキスト">
          <a:extLst>
            <a:ext uri="{FF2B5EF4-FFF2-40B4-BE49-F238E27FC236}">
              <a16:creationId xmlns:a16="http://schemas.microsoft.com/office/drawing/2014/main" id="{B6C019C7-D0EE-444B-AE3D-77DCCC3A146D}"/>
            </a:ext>
          </a:extLst>
        </xdr:cNvPr>
        <xdr:cNvSpPr txBox="1"/>
      </xdr:nvSpPr>
      <xdr:spPr>
        <a:xfrm>
          <a:off x="4673600" y="14720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143256</xdr:rowOff>
    </xdr:from>
    <xdr:to>
      <xdr:col>24</xdr:col>
      <xdr:colOff>152400</xdr:colOff>
      <xdr:row>85</xdr:row>
      <xdr:rowOff>143256</xdr:rowOff>
    </xdr:to>
    <xdr:cxnSp macro="">
      <xdr:nvCxnSpPr>
        <xdr:cNvPr id="292" name="直線コネクタ 291">
          <a:extLst>
            <a:ext uri="{FF2B5EF4-FFF2-40B4-BE49-F238E27FC236}">
              <a16:creationId xmlns:a16="http://schemas.microsoft.com/office/drawing/2014/main" id="{FFBBACC3-04A9-4675-990F-ACC36FD19623}"/>
            </a:ext>
          </a:extLst>
        </xdr:cNvPr>
        <xdr:cNvCxnSpPr/>
      </xdr:nvCxnSpPr>
      <xdr:spPr>
        <a:xfrm>
          <a:off x="4546600" y="1471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71645</xdr:rowOff>
    </xdr:from>
    <xdr:ext cx="405111" cy="259045"/>
    <xdr:sp macro="" textlink="">
      <xdr:nvSpPr>
        <xdr:cNvPr id="293" name="【福祉施設】&#10;有形固定資産減価償却率最大値テキスト">
          <a:extLst>
            <a:ext uri="{FF2B5EF4-FFF2-40B4-BE49-F238E27FC236}">
              <a16:creationId xmlns:a16="http://schemas.microsoft.com/office/drawing/2014/main" id="{9CC690C6-EEA9-42D1-8002-5031E6776A06}"/>
            </a:ext>
          </a:extLst>
        </xdr:cNvPr>
        <xdr:cNvSpPr txBox="1"/>
      </xdr:nvSpPr>
      <xdr:spPr>
        <a:xfrm>
          <a:off x="4673600" y="13273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124968</xdr:rowOff>
    </xdr:from>
    <xdr:to>
      <xdr:col>24</xdr:col>
      <xdr:colOff>152400</xdr:colOff>
      <xdr:row>78</xdr:row>
      <xdr:rowOff>124968</xdr:rowOff>
    </xdr:to>
    <xdr:cxnSp macro="">
      <xdr:nvCxnSpPr>
        <xdr:cNvPr id="294" name="直線コネクタ 293">
          <a:extLst>
            <a:ext uri="{FF2B5EF4-FFF2-40B4-BE49-F238E27FC236}">
              <a16:creationId xmlns:a16="http://schemas.microsoft.com/office/drawing/2014/main" id="{8ACF3806-5714-4B3A-A47A-94EDBC2D2695}"/>
            </a:ext>
          </a:extLst>
        </xdr:cNvPr>
        <xdr:cNvCxnSpPr/>
      </xdr:nvCxnSpPr>
      <xdr:spPr>
        <a:xfrm>
          <a:off x="4546600" y="13498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20590</xdr:rowOff>
    </xdr:from>
    <xdr:ext cx="405111" cy="259045"/>
    <xdr:sp macro="" textlink="">
      <xdr:nvSpPr>
        <xdr:cNvPr id="295" name="【福祉施設】&#10;有形固定資産減価償却率平均値テキスト">
          <a:extLst>
            <a:ext uri="{FF2B5EF4-FFF2-40B4-BE49-F238E27FC236}">
              <a16:creationId xmlns:a16="http://schemas.microsoft.com/office/drawing/2014/main" id="{30E035E3-3CCC-4ECB-91B0-C67DAB0E5F82}"/>
            </a:ext>
          </a:extLst>
        </xdr:cNvPr>
        <xdr:cNvSpPr txBox="1"/>
      </xdr:nvSpPr>
      <xdr:spPr>
        <a:xfrm>
          <a:off x="4673600" y="139080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42163</xdr:rowOff>
    </xdr:from>
    <xdr:to>
      <xdr:col>24</xdr:col>
      <xdr:colOff>114300</xdr:colOff>
      <xdr:row>81</xdr:row>
      <xdr:rowOff>143763</xdr:rowOff>
    </xdr:to>
    <xdr:sp macro="" textlink="">
      <xdr:nvSpPr>
        <xdr:cNvPr id="296" name="フローチャート: 判断 295">
          <a:extLst>
            <a:ext uri="{FF2B5EF4-FFF2-40B4-BE49-F238E27FC236}">
              <a16:creationId xmlns:a16="http://schemas.microsoft.com/office/drawing/2014/main" id="{F155C350-8CA7-4E1E-A1C2-649F76892559}"/>
            </a:ext>
          </a:extLst>
        </xdr:cNvPr>
        <xdr:cNvSpPr/>
      </xdr:nvSpPr>
      <xdr:spPr>
        <a:xfrm>
          <a:off x="4584700" y="1392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30735</xdr:rowOff>
    </xdr:from>
    <xdr:to>
      <xdr:col>20</xdr:col>
      <xdr:colOff>38100</xdr:colOff>
      <xdr:row>80</xdr:row>
      <xdr:rowOff>132335</xdr:rowOff>
    </xdr:to>
    <xdr:sp macro="" textlink="">
      <xdr:nvSpPr>
        <xdr:cNvPr id="297" name="フローチャート: 判断 296">
          <a:extLst>
            <a:ext uri="{FF2B5EF4-FFF2-40B4-BE49-F238E27FC236}">
              <a16:creationId xmlns:a16="http://schemas.microsoft.com/office/drawing/2014/main" id="{38BEBBFB-DA12-4996-9EA0-E79392EE0ADF}"/>
            </a:ext>
          </a:extLst>
        </xdr:cNvPr>
        <xdr:cNvSpPr/>
      </xdr:nvSpPr>
      <xdr:spPr>
        <a:xfrm>
          <a:off x="3746500" y="1374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23876</xdr:rowOff>
    </xdr:from>
    <xdr:to>
      <xdr:col>15</xdr:col>
      <xdr:colOff>101600</xdr:colOff>
      <xdr:row>80</xdr:row>
      <xdr:rowOff>125476</xdr:rowOff>
    </xdr:to>
    <xdr:sp macro="" textlink="">
      <xdr:nvSpPr>
        <xdr:cNvPr id="298" name="フローチャート: 判断 297">
          <a:extLst>
            <a:ext uri="{FF2B5EF4-FFF2-40B4-BE49-F238E27FC236}">
              <a16:creationId xmlns:a16="http://schemas.microsoft.com/office/drawing/2014/main" id="{15EAC714-5322-4AE4-AFFC-90CE0D3B6D4F}"/>
            </a:ext>
          </a:extLst>
        </xdr:cNvPr>
        <xdr:cNvSpPr/>
      </xdr:nvSpPr>
      <xdr:spPr>
        <a:xfrm>
          <a:off x="2857500" y="1373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7874</xdr:rowOff>
    </xdr:from>
    <xdr:to>
      <xdr:col>10</xdr:col>
      <xdr:colOff>165100</xdr:colOff>
      <xdr:row>80</xdr:row>
      <xdr:rowOff>109474</xdr:rowOff>
    </xdr:to>
    <xdr:sp macro="" textlink="">
      <xdr:nvSpPr>
        <xdr:cNvPr id="299" name="フローチャート: 判断 298">
          <a:extLst>
            <a:ext uri="{FF2B5EF4-FFF2-40B4-BE49-F238E27FC236}">
              <a16:creationId xmlns:a16="http://schemas.microsoft.com/office/drawing/2014/main" id="{F0702439-597E-47EE-B7A9-BACF356FD68B}"/>
            </a:ext>
          </a:extLst>
        </xdr:cNvPr>
        <xdr:cNvSpPr/>
      </xdr:nvSpPr>
      <xdr:spPr>
        <a:xfrm>
          <a:off x="1968500" y="1372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106172</xdr:rowOff>
    </xdr:from>
    <xdr:to>
      <xdr:col>6</xdr:col>
      <xdr:colOff>38100</xdr:colOff>
      <xdr:row>80</xdr:row>
      <xdr:rowOff>36322</xdr:rowOff>
    </xdr:to>
    <xdr:sp macro="" textlink="">
      <xdr:nvSpPr>
        <xdr:cNvPr id="300" name="フローチャート: 判断 299">
          <a:extLst>
            <a:ext uri="{FF2B5EF4-FFF2-40B4-BE49-F238E27FC236}">
              <a16:creationId xmlns:a16="http://schemas.microsoft.com/office/drawing/2014/main" id="{463E920B-4C64-4E89-892B-3DCEC895C5D2}"/>
            </a:ext>
          </a:extLst>
        </xdr:cNvPr>
        <xdr:cNvSpPr/>
      </xdr:nvSpPr>
      <xdr:spPr>
        <a:xfrm>
          <a:off x="1079500" y="13650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9CD6948F-B973-4204-80E1-3A1E1A5575DD}"/>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BC627A8B-0EDE-45D1-81E1-B501B4DA181F}"/>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B6CC84C4-A3F7-4103-97E7-AC3BAE504713}"/>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B7A3DE06-59DC-4575-9168-FD7702F6C21A}"/>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AD5ACB9C-08BE-435C-8D2D-69C77CA34DEE}"/>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113030</xdr:rowOff>
    </xdr:from>
    <xdr:to>
      <xdr:col>24</xdr:col>
      <xdr:colOff>114300</xdr:colOff>
      <xdr:row>80</xdr:row>
      <xdr:rowOff>43180</xdr:rowOff>
    </xdr:to>
    <xdr:sp macro="" textlink="">
      <xdr:nvSpPr>
        <xdr:cNvPr id="306" name="楕円 305">
          <a:extLst>
            <a:ext uri="{FF2B5EF4-FFF2-40B4-BE49-F238E27FC236}">
              <a16:creationId xmlns:a16="http://schemas.microsoft.com/office/drawing/2014/main" id="{B5FE9900-6655-4578-A54D-0ADCB05DABA4}"/>
            </a:ext>
          </a:extLst>
        </xdr:cNvPr>
        <xdr:cNvSpPr/>
      </xdr:nvSpPr>
      <xdr:spPr>
        <a:xfrm>
          <a:off x="4584700" y="1365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135907</xdr:rowOff>
    </xdr:from>
    <xdr:ext cx="405111" cy="259045"/>
    <xdr:sp macro="" textlink="">
      <xdr:nvSpPr>
        <xdr:cNvPr id="307" name="【福祉施設】&#10;有形固定資産減価償却率該当値テキスト">
          <a:extLst>
            <a:ext uri="{FF2B5EF4-FFF2-40B4-BE49-F238E27FC236}">
              <a16:creationId xmlns:a16="http://schemas.microsoft.com/office/drawing/2014/main" id="{96CCAD9A-25FA-4F82-88A6-DED3CDD39875}"/>
            </a:ext>
          </a:extLst>
        </xdr:cNvPr>
        <xdr:cNvSpPr txBox="1"/>
      </xdr:nvSpPr>
      <xdr:spPr>
        <a:xfrm>
          <a:off x="4673600" y="1350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53594</xdr:rowOff>
    </xdr:from>
    <xdr:to>
      <xdr:col>20</xdr:col>
      <xdr:colOff>38100</xdr:colOff>
      <xdr:row>79</xdr:row>
      <xdr:rowOff>155194</xdr:rowOff>
    </xdr:to>
    <xdr:sp macro="" textlink="">
      <xdr:nvSpPr>
        <xdr:cNvPr id="308" name="楕円 307">
          <a:extLst>
            <a:ext uri="{FF2B5EF4-FFF2-40B4-BE49-F238E27FC236}">
              <a16:creationId xmlns:a16="http://schemas.microsoft.com/office/drawing/2014/main" id="{852AF844-7CCB-4391-8AF1-3E4815593432}"/>
            </a:ext>
          </a:extLst>
        </xdr:cNvPr>
        <xdr:cNvSpPr/>
      </xdr:nvSpPr>
      <xdr:spPr>
        <a:xfrm>
          <a:off x="3746500" y="1359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104394</xdr:rowOff>
    </xdr:from>
    <xdr:to>
      <xdr:col>24</xdr:col>
      <xdr:colOff>63500</xdr:colOff>
      <xdr:row>79</xdr:row>
      <xdr:rowOff>163830</xdr:rowOff>
    </xdr:to>
    <xdr:cxnSp macro="">
      <xdr:nvCxnSpPr>
        <xdr:cNvPr id="309" name="直線コネクタ 308">
          <a:extLst>
            <a:ext uri="{FF2B5EF4-FFF2-40B4-BE49-F238E27FC236}">
              <a16:creationId xmlns:a16="http://schemas.microsoft.com/office/drawing/2014/main" id="{50D296DF-75A4-40FA-94B7-152CF33465BB}"/>
            </a:ext>
          </a:extLst>
        </xdr:cNvPr>
        <xdr:cNvCxnSpPr/>
      </xdr:nvCxnSpPr>
      <xdr:spPr>
        <a:xfrm>
          <a:off x="3797300" y="13648944"/>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131318</xdr:rowOff>
    </xdr:from>
    <xdr:to>
      <xdr:col>15</xdr:col>
      <xdr:colOff>101600</xdr:colOff>
      <xdr:row>80</xdr:row>
      <xdr:rowOff>61468</xdr:rowOff>
    </xdr:to>
    <xdr:sp macro="" textlink="">
      <xdr:nvSpPr>
        <xdr:cNvPr id="310" name="楕円 309">
          <a:extLst>
            <a:ext uri="{FF2B5EF4-FFF2-40B4-BE49-F238E27FC236}">
              <a16:creationId xmlns:a16="http://schemas.microsoft.com/office/drawing/2014/main" id="{89333FDF-30C3-4700-8D0A-5B8E23C257D3}"/>
            </a:ext>
          </a:extLst>
        </xdr:cNvPr>
        <xdr:cNvSpPr/>
      </xdr:nvSpPr>
      <xdr:spPr>
        <a:xfrm>
          <a:off x="2857500" y="1367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104394</xdr:rowOff>
    </xdr:from>
    <xdr:to>
      <xdr:col>19</xdr:col>
      <xdr:colOff>177800</xdr:colOff>
      <xdr:row>80</xdr:row>
      <xdr:rowOff>10668</xdr:rowOff>
    </xdr:to>
    <xdr:cxnSp macro="">
      <xdr:nvCxnSpPr>
        <xdr:cNvPr id="311" name="直線コネクタ 310">
          <a:extLst>
            <a:ext uri="{FF2B5EF4-FFF2-40B4-BE49-F238E27FC236}">
              <a16:creationId xmlns:a16="http://schemas.microsoft.com/office/drawing/2014/main" id="{20D3BC5A-5929-4FBA-83C1-5275D51F38A0}"/>
            </a:ext>
          </a:extLst>
        </xdr:cNvPr>
        <xdr:cNvCxnSpPr/>
      </xdr:nvCxnSpPr>
      <xdr:spPr>
        <a:xfrm flipV="1">
          <a:off x="2908300" y="1364894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115315</xdr:rowOff>
    </xdr:from>
    <xdr:to>
      <xdr:col>10</xdr:col>
      <xdr:colOff>165100</xdr:colOff>
      <xdr:row>79</xdr:row>
      <xdr:rowOff>45465</xdr:rowOff>
    </xdr:to>
    <xdr:sp macro="" textlink="">
      <xdr:nvSpPr>
        <xdr:cNvPr id="312" name="楕円 311">
          <a:extLst>
            <a:ext uri="{FF2B5EF4-FFF2-40B4-BE49-F238E27FC236}">
              <a16:creationId xmlns:a16="http://schemas.microsoft.com/office/drawing/2014/main" id="{AFB5302D-6493-443B-8714-3F2AB61C3E1E}"/>
            </a:ext>
          </a:extLst>
        </xdr:cNvPr>
        <xdr:cNvSpPr/>
      </xdr:nvSpPr>
      <xdr:spPr>
        <a:xfrm>
          <a:off x="1968500" y="1348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166115</xdr:rowOff>
    </xdr:from>
    <xdr:to>
      <xdr:col>15</xdr:col>
      <xdr:colOff>50800</xdr:colOff>
      <xdr:row>80</xdr:row>
      <xdr:rowOff>10668</xdr:rowOff>
    </xdr:to>
    <xdr:cxnSp macro="">
      <xdr:nvCxnSpPr>
        <xdr:cNvPr id="313" name="直線コネクタ 312">
          <a:extLst>
            <a:ext uri="{FF2B5EF4-FFF2-40B4-BE49-F238E27FC236}">
              <a16:creationId xmlns:a16="http://schemas.microsoft.com/office/drawing/2014/main" id="{448B6825-FA65-41F9-8E54-DEEF1FB615DA}"/>
            </a:ext>
          </a:extLst>
        </xdr:cNvPr>
        <xdr:cNvCxnSpPr/>
      </xdr:nvCxnSpPr>
      <xdr:spPr>
        <a:xfrm>
          <a:off x="2019300" y="13539215"/>
          <a:ext cx="889000" cy="18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53594</xdr:rowOff>
    </xdr:from>
    <xdr:to>
      <xdr:col>6</xdr:col>
      <xdr:colOff>38100</xdr:colOff>
      <xdr:row>78</xdr:row>
      <xdr:rowOff>155194</xdr:rowOff>
    </xdr:to>
    <xdr:sp macro="" textlink="">
      <xdr:nvSpPr>
        <xdr:cNvPr id="314" name="楕円 313">
          <a:extLst>
            <a:ext uri="{FF2B5EF4-FFF2-40B4-BE49-F238E27FC236}">
              <a16:creationId xmlns:a16="http://schemas.microsoft.com/office/drawing/2014/main" id="{952C69B2-1C53-4729-A856-7756C7B4FA42}"/>
            </a:ext>
          </a:extLst>
        </xdr:cNvPr>
        <xdr:cNvSpPr/>
      </xdr:nvSpPr>
      <xdr:spPr>
        <a:xfrm>
          <a:off x="1079500" y="1342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104394</xdr:rowOff>
    </xdr:from>
    <xdr:to>
      <xdr:col>10</xdr:col>
      <xdr:colOff>114300</xdr:colOff>
      <xdr:row>78</xdr:row>
      <xdr:rowOff>166115</xdr:rowOff>
    </xdr:to>
    <xdr:cxnSp macro="">
      <xdr:nvCxnSpPr>
        <xdr:cNvPr id="315" name="直線コネクタ 314">
          <a:extLst>
            <a:ext uri="{FF2B5EF4-FFF2-40B4-BE49-F238E27FC236}">
              <a16:creationId xmlns:a16="http://schemas.microsoft.com/office/drawing/2014/main" id="{770CBC5A-3DAB-4ECB-8095-B64246921676}"/>
            </a:ext>
          </a:extLst>
        </xdr:cNvPr>
        <xdr:cNvCxnSpPr/>
      </xdr:nvCxnSpPr>
      <xdr:spPr>
        <a:xfrm>
          <a:off x="1130300" y="13477494"/>
          <a:ext cx="889000" cy="6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123462</xdr:rowOff>
    </xdr:from>
    <xdr:ext cx="405111" cy="259045"/>
    <xdr:sp macro="" textlink="">
      <xdr:nvSpPr>
        <xdr:cNvPr id="316" name="n_1aveValue【福祉施設】&#10;有形固定資産減価償却率">
          <a:extLst>
            <a:ext uri="{FF2B5EF4-FFF2-40B4-BE49-F238E27FC236}">
              <a16:creationId xmlns:a16="http://schemas.microsoft.com/office/drawing/2014/main" id="{7DF409EA-FCCE-45E9-997A-8346E39F427D}"/>
            </a:ext>
          </a:extLst>
        </xdr:cNvPr>
        <xdr:cNvSpPr txBox="1"/>
      </xdr:nvSpPr>
      <xdr:spPr>
        <a:xfrm>
          <a:off x="3582044" y="1383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116603</xdr:rowOff>
    </xdr:from>
    <xdr:ext cx="405111" cy="259045"/>
    <xdr:sp macro="" textlink="">
      <xdr:nvSpPr>
        <xdr:cNvPr id="317" name="n_2aveValue【福祉施設】&#10;有形固定資産減価償却率">
          <a:extLst>
            <a:ext uri="{FF2B5EF4-FFF2-40B4-BE49-F238E27FC236}">
              <a16:creationId xmlns:a16="http://schemas.microsoft.com/office/drawing/2014/main" id="{6CCB83B8-6353-4B8A-BD89-06BA99035369}"/>
            </a:ext>
          </a:extLst>
        </xdr:cNvPr>
        <xdr:cNvSpPr txBox="1"/>
      </xdr:nvSpPr>
      <xdr:spPr>
        <a:xfrm>
          <a:off x="2705744" y="13832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100601</xdr:rowOff>
    </xdr:from>
    <xdr:ext cx="405111" cy="259045"/>
    <xdr:sp macro="" textlink="">
      <xdr:nvSpPr>
        <xdr:cNvPr id="318" name="n_3aveValue【福祉施設】&#10;有形固定資産減価償却率">
          <a:extLst>
            <a:ext uri="{FF2B5EF4-FFF2-40B4-BE49-F238E27FC236}">
              <a16:creationId xmlns:a16="http://schemas.microsoft.com/office/drawing/2014/main" id="{E76EC866-7169-4111-A01C-E66EF9B751D4}"/>
            </a:ext>
          </a:extLst>
        </xdr:cNvPr>
        <xdr:cNvSpPr txBox="1"/>
      </xdr:nvSpPr>
      <xdr:spPr>
        <a:xfrm>
          <a:off x="1816744" y="13816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27449</xdr:rowOff>
    </xdr:from>
    <xdr:ext cx="405111" cy="259045"/>
    <xdr:sp macro="" textlink="">
      <xdr:nvSpPr>
        <xdr:cNvPr id="319" name="n_4aveValue【福祉施設】&#10;有形固定資産減価償却率">
          <a:extLst>
            <a:ext uri="{FF2B5EF4-FFF2-40B4-BE49-F238E27FC236}">
              <a16:creationId xmlns:a16="http://schemas.microsoft.com/office/drawing/2014/main" id="{128EC895-2A6C-4F2E-9352-6B84ABDC1B19}"/>
            </a:ext>
          </a:extLst>
        </xdr:cNvPr>
        <xdr:cNvSpPr txBox="1"/>
      </xdr:nvSpPr>
      <xdr:spPr>
        <a:xfrm>
          <a:off x="927744" y="13743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271</xdr:rowOff>
    </xdr:from>
    <xdr:ext cx="405111" cy="259045"/>
    <xdr:sp macro="" textlink="">
      <xdr:nvSpPr>
        <xdr:cNvPr id="320" name="n_1mainValue【福祉施設】&#10;有形固定資産減価償却率">
          <a:extLst>
            <a:ext uri="{FF2B5EF4-FFF2-40B4-BE49-F238E27FC236}">
              <a16:creationId xmlns:a16="http://schemas.microsoft.com/office/drawing/2014/main" id="{2F9071A5-64FB-4693-B577-A0EF68D7A36E}"/>
            </a:ext>
          </a:extLst>
        </xdr:cNvPr>
        <xdr:cNvSpPr txBox="1"/>
      </xdr:nvSpPr>
      <xdr:spPr>
        <a:xfrm>
          <a:off x="3582044" y="13373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77995</xdr:rowOff>
    </xdr:from>
    <xdr:ext cx="405111" cy="259045"/>
    <xdr:sp macro="" textlink="">
      <xdr:nvSpPr>
        <xdr:cNvPr id="321" name="n_2mainValue【福祉施設】&#10;有形固定資産減価償却率">
          <a:extLst>
            <a:ext uri="{FF2B5EF4-FFF2-40B4-BE49-F238E27FC236}">
              <a16:creationId xmlns:a16="http://schemas.microsoft.com/office/drawing/2014/main" id="{59F407FF-B277-456F-8E78-913FDA3CF859}"/>
            </a:ext>
          </a:extLst>
        </xdr:cNvPr>
        <xdr:cNvSpPr txBox="1"/>
      </xdr:nvSpPr>
      <xdr:spPr>
        <a:xfrm>
          <a:off x="2705744" y="1345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61992</xdr:rowOff>
    </xdr:from>
    <xdr:ext cx="405111" cy="259045"/>
    <xdr:sp macro="" textlink="">
      <xdr:nvSpPr>
        <xdr:cNvPr id="322" name="n_3mainValue【福祉施設】&#10;有形固定資産減価償却率">
          <a:extLst>
            <a:ext uri="{FF2B5EF4-FFF2-40B4-BE49-F238E27FC236}">
              <a16:creationId xmlns:a16="http://schemas.microsoft.com/office/drawing/2014/main" id="{E37312F7-AD4F-4C39-87FD-A318904A9D18}"/>
            </a:ext>
          </a:extLst>
        </xdr:cNvPr>
        <xdr:cNvSpPr txBox="1"/>
      </xdr:nvSpPr>
      <xdr:spPr>
        <a:xfrm>
          <a:off x="1816744" y="13263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271</xdr:rowOff>
    </xdr:from>
    <xdr:ext cx="405111" cy="259045"/>
    <xdr:sp macro="" textlink="">
      <xdr:nvSpPr>
        <xdr:cNvPr id="323" name="n_4mainValue【福祉施設】&#10;有形固定資産減価償却率">
          <a:extLst>
            <a:ext uri="{FF2B5EF4-FFF2-40B4-BE49-F238E27FC236}">
              <a16:creationId xmlns:a16="http://schemas.microsoft.com/office/drawing/2014/main" id="{00C796AB-6DEC-4581-BF1D-93513AD15616}"/>
            </a:ext>
          </a:extLst>
        </xdr:cNvPr>
        <xdr:cNvSpPr txBox="1"/>
      </xdr:nvSpPr>
      <xdr:spPr>
        <a:xfrm>
          <a:off x="927744" y="1320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321D407D-9286-4D5C-B9D8-6321A231A5E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BA05B02C-5BC1-47D4-B08D-0B2FCAF5E13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2440C74D-E696-4C07-AED9-3241A698E935}"/>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7553489E-2EEF-473E-9263-6E2EC3E10D53}"/>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1ACC0F00-580D-424D-91A9-AABAC76452F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5F776389-14E6-42A1-AFB5-93C0894C3C0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92B4C616-81AE-483B-899A-69DCEFF2582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62AE3DEE-E3BE-4CF4-AE50-B90495EAF75D}"/>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150CC7D5-BC15-4F85-AA9E-9E69D25DC13A}"/>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CBE0BA4A-96D0-4BE6-97E3-5B4D67C0C8D6}"/>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a:extLst>
            <a:ext uri="{FF2B5EF4-FFF2-40B4-BE49-F238E27FC236}">
              <a16:creationId xmlns:a16="http://schemas.microsoft.com/office/drawing/2014/main" id="{D60F858A-DE52-46EA-814D-7A393D543724}"/>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a:extLst>
            <a:ext uri="{FF2B5EF4-FFF2-40B4-BE49-F238E27FC236}">
              <a16:creationId xmlns:a16="http://schemas.microsoft.com/office/drawing/2014/main" id="{6956FB45-1E5E-4D0D-9C0C-3DAD431076C2}"/>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a:extLst>
            <a:ext uri="{FF2B5EF4-FFF2-40B4-BE49-F238E27FC236}">
              <a16:creationId xmlns:a16="http://schemas.microsoft.com/office/drawing/2014/main" id="{53325A4F-49C8-40C6-95D6-0975F87C6A65}"/>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a:extLst>
            <a:ext uri="{FF2B5EF4-FFF2-40B4-BE49-F238E27FC236}">
              <a16:creationId xmlns:a16="http://schemas.microsoft.com/office/drawing/2014/main" id="{BE104EB2-F640-4AF9-B5D0-E82ED88F277C}"/>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a:extLst>
            <a:ext uri="{FF2B5EF4-FFF2-40B4-BE49-F238E27FC236}">
              <a16:creationId xmlns:a16="http://schemas.microsoft.com/office/drawing/2014/main" id="{2CA66703-4494-48F0-8C5E-DCD204D3EC78}"/>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a:extLst>
            <a:ext uri="{FF2B5EF4-FFF2-40B4-BE49-F238E27FC236}">
              <a16:creationId xmlns:a16="http://schemas.microsoft.com/office/drawing/2014/main" id="{A1091D2E-BCB2-43CB-A58B-B986A1C237A6}"/>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a:extLst>
            <a:ext uri="{FF2B5EF4-FFF2-40B4-BE49-F238E27FC236}">
              <a16:creationId xmlns:a16="http://schemas.microsoft.com/office/drawing/2014/main" id="{286B8306-2A31-4B02-9501-911C49799F4C}"/>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a:extLst>
            <a:ext uri="{FF2B5EF4-FFF2-40B4-BE49-F238E27FC236}">
              <a16:creationId xmlns:a16="http://schemas.microsoft.com/office/drawing/2014/main" id="{643EF0D3-DC39-445F-AE05-256C89E4F81F}"/>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728D4669-CF57-445B-88FF-480B67FCA2D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F361140E-8EA5-4EBD-B687-B7188F332367}"/>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6526FEE0-28DD-496B-9F51-909BF0E50F1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72389</xdr:rowOff>
    </xdr:from>
    <xdr:to>
      <xdr:col>54</xdr:col>
      <xdr:colOff>189865</xdr:colOff>
      <xdr:row>86</xdr:row>
      <xdr:rowOff>17526</xdr:rowOff>
    </xdr:to>
    <xdr:cxnSp macro="">
      <xdr:nvCxnSpPr>
        <xdr:cNvPr id="345" name="直線コネクタ 344">
          <a:extLst>
            <a:ext uri="{FF2B5EF4-FFF2-40B4-BE49-F238E27FC236}">
              <a16:creationId xmlns:a16="http://schemas.microsoft.com/office/drawing/2014/main" id="{77F022D8-103F-493B-AFB9-D60A95CE4511}"/>
            </a:ext>
          </a:extLst>
        </xdr:cNvPr>
        <xdr:cNvCxnSpPr/>
      </xdr:nvCxnSpPr>
      <xdr:spPr>
        <a:xfrm flipV="1">
          <a:off x="10476865" y="13274039"/>
          <a:ext cx="0" cy="1488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21353</xdr:rowOff>
    </xdr:from>
    <xdr:ext cx="469744" cy="259045"/>
    <xdr:sp macro="" textlink="">
      <xdr:nvSpPr>
        <xdr:cNvPr id="346" name="【福祉施設】&#10;一人当たり面積最小値テキスト">
          <a:extLst>
            <a:ext uri="{FF2B5EF4-FFF2-40B4-BE49-F238E27FC236}">
              <a16:creationId xmlns:a16="http://schemas.microsoft.com/office/drawing/2014/main" id="{F4675A70-C864-4810-B30C-6D5BFD79050E}"/>
            </a:ext>
          </a:extLst>
        </xdr:cNvPr>
        <xdr:cNvSpPr txBox="1"/>
      </xdr:nvSpPr>
      <xdr:spPr>
        <a:xfrm>
          <a:off x="10515600" y="1476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17526</xdr:rowOff>
    </xdr:from>
    <xdr:to>
      <xdr:col>55</xdr:col>
      <xdr:colOff>88900</xdr:colOff>
      <xdr:row>86</xdr:row>
      <xdr:rowOff>17526</xdr:rowOff>
    </xdr:to>
    <xdr:cxnSp macro="">
      <xdr:nvCxnSpPr>
        <xdr:cNvPr id="347" name="直線コネクタ 346">
          <a:extLst>
            <a:ext uri="{FF2B5EF4-FFF2-40B4-BE49-F238E27FC236}">
              <a16:creationId xmlns:a16="http://schemas.microsoft.com/office/drawing/2014/main" id="{22F7EA83-C413-4481-805E-591646B849AC}"/>
            </a:ext>
          </a:extLst>
        </xdr:cNvPr>
        <xdr:cNvCxnSpPr/>
      </xdr:nvCxnSpPr>
      <xdr:spPr>
        <a:xfrm>
          <a:off x="10388600" y="1476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19066</xdr:rowOff>
    </xdr:from>
    <xdr:ext cx="469744" cy="259045"/>
    <xdr:sp macro="" textlink="">
      <xdr:nvSpPr>
        <xdr:cNvPr id="348" name="【福祉施設】&#10;一人当たり面積最大値テキスト">
          <a:extLst>
            <a:ext uri="{FF2B5EF4-FFF2-40B4-BE49-F238E27FC236}">
              <a16:creationId xmlns:a16="http://schemas.microsoft.com/office/drawing/2014/main" id="{0F3F54DF-22B9-49D8-9118-2ED98EA3FAD9}"/>
            </a:ext>
          </a:extLst>
        </xdr:cNvPr>
        <xdr:cNvSpPr txBox="1"/>
      </xdr:nvSpPr>
      <xdr:spPr>
        <a:xfrm>
          <a:off x="10515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72389</xdr:rowOff>
    </xdr:from>
    <xdr:to>
      <xdr:col>55</xdr:col>
      <xdr:colOff>88900</xdr:colOff>
      <xdr:row>77</xdr:row>
      <xdr:rowOff>72389</xdr:rowOff>
    </xdr:to>
    <xdr:cxnSp macro="">
      <xdr:nvCxnSpPr>
        <xdr:cNvPr id="349" name="直線コネクタ 348">
          <a:extLst>
            <a:ext uri="{FF2B5EF4-FFF2-40B4-BE49-F238E27FC236}">
              <a16:creationId xmlns:a16="http://schemas.microsoft.com/office/drawing/2014/main" id="{F7CE2A66-9091-4245-9C08-C47297BC95F5}"/>
            </a:ext>
          </a:extLst>
        </xdr:cNvPr>
        <xdr:cNvCxnSpPr/>
      </xdr:nvCxnSpPr>
      <xdr:spPr>
        <a:xfrm>
          <a:off x="10388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123462</xdr:rowOff>
    </xdr:from>
    <xdr:ext cx="469744" cy="259045"/>
    <xdr:sp macro="" textlink="">
      <xdr:nvSpPr>
        <xdr:cNvPr id="350" name="【福祉施設】&#10;一人当たり面積平均値テキスト">
          <a:extLst>
            <a:ext uri="{FF2B5EF4-FFF2-40B4-BE49-F238E27FC236}">
              <a16:creationId xmlns:a16="http://schemas.microsoft.com/office/drawing/2014/main" id="{F11D1ADF-AAE9-4263-84CB-7E5ED659A222}"/>
            </a:ext>
          </a:extLst>
        </xdr:cNvPr>
        <xdr:cNvSpPr txBox="1"/>
      </xdr:nvSpPr>
      <xdr:spPr>
        <a:xfrm>
          <a:off x="10515600" y="14353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145035</xdr:rowOff>
    </xdr:from>
    <xdr:to>
      <xdr:col>55</xdr:col>
      <xdr:colOff>50800</xdr:colOff>
      <xdr:row>84</xdr:row>
      <xdr:rowOff>75185</xdr:rowOff>
    </xdr:to>
    <xdr:sp macro="" textlink="">
      <xdr:nvSpPr>
        <xdr:cNvPr id="351" name="フローチャート: 判断 350">
          <a:extLst>
            <a:ext uri="{FF2B5EF4-FFF2-40B4-BE49-F238E27FC236}">
              <a16:creationId xmlns:a16="http://schemas.microsoft.com/office/drawing/2014/main" id="{A06D161C-1C98-4754-AB52-981D33B04BD4}"/>
            </a:ext>
          </a:extLst>
        </xdr:cNvPr>
        <xdr:cNvSpPr/>
      </xdr:nvSpPr>
      <xdr:spPr>
        <a:xfrm>
          <a:off x="104267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140463</xdr:rowOff>
    </xdr:from>
    <xdr:to>
      <xdr:col>50</xdr:col>
      <xdr:colOff>165100</xdr:colOff>
      <xdr:row>84</xdr:row>
      <xdr:rowOff>70613</xdr:rowOff>
    </xdr:to>
    <xdr:sp macro="" textlink="">
      <xdr:nvSpPr>
        <xdr:cNvPr id="352" name="フローチャート: 判断 351">
          <a:extLst>
            <a:ext uri="{FF2B5EF4-FFF2-40B4-BE49-F238E27FC236}">
              <a16:creationId xmlns:a16="http://schemas.microsoft.com/office/drawing/2014/main" id="{CFD6DC4D-6EFB-48E6-8BEF-1BB07B7D04F0}"/>
            </a:ext>
          </a:extLst>
        </xdr:cNvPr>
        <xdr:cNvSpPr/>
      </xdr:nvSpPr>
      <xdr:spPr>
        <a:xfrm>
          <a:off x="9588500" y="1437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158750</xdr:rowOff>
    </xdr:from>
    <xdr:to>
      <xdr:col>46</xdr:col>
      <xdr:colOff>38100</xdr:colOff>
      <xdr:row>84</xdr:row>
      <xdr:rowOff>88900</xdr:rowOff>
    </xdr:to>
    <xdr:sp macro="" textlink="">
      <xdr:nvSpPr>
        <xdr:cNvPr id="353" name="フローチャート: 判断 352">
          <a:extLst>
            <a:ext uri="{FF2B5EF4-FFF2-40B4-BE49-F238E27FC236}">
              <a16:creationId xmlns:a16="http://schemas.microsoft.com/office/drawing/2014/main" id="{00C80824-655B-42A8-8577-CBBB74EBD6D9}"/>
            </a:ext>
          </a:extLst>
        </xdr:cNvPr>
        <xdr:cNvSpPr/>
      </xdr:nvSpPr>
      <xdr:spPr>
        <a:xfrm>
          <a:off x="8699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30735</xdr:rowOff>
    </xdr:from>
    <xdr:to>
      <xdr:col>41</xdr:col>
      <xdr:colOff>101600</xdr:colOff>
      <xdr:row>84</xdr:row>
      <xdr:rowOff>132335</xdr:rowOff>
    </xdr:to>
    <xdr:sp macro="" textlink="">
      <xdr:nvSpPr>
        <xdr:cNvPr id="354" name="フローチャート: 判断 353">
          <a:extLst>
            <a:ext uri="{FF2B5EF4-FFF2-40B4-BE49-F238E27FC236}">
              <a16:creationId xmlns:a16="http://schemas.microsoft.com/office/drawing/2014/main" id="{0D576CC7-65A0-4DDF-AFC5-F922404221E8}"/>
            </a:ext>
          </a:extLst>
        </xdr:cNvPr>
        <xdr:cNvSpPr/>
      </xdr:nvSpPr>
      <xdr:spPr>
        <a:xfrm>
          <a:off x="7810500" y="1443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19304</xdr:rowOff>
    </xdr:from>
    <xdr:to>
      <xdr:col>36</xdr:col>
      <xdr:colOff>165100</xdr:colOff>
      <xdr:row>84</xdr:row>
      <xdr:rowOff>120904</xdr:rowOff>
    </xdr:to>
    <xdr:sp macro="" textlink="">
      <xdr:nvSpPr>
        <xdr:cNvPr id="355" name="フローチャート: 判断 354">
          <a:extLst>
            <a:ext uri="{FF2B5EF4-FFF2-40B4-BE49-F238E27FC236}">
              <a16:creationId xmlns:a16="http://schemas.microsoft.com/office/drawing/2014/main" id="{317869D2-B44B-4526-9926-41C0D4D0EE18}"/>
            </a:ext>
          </a:extLst>
        </xdr:cNvPr>
        <xdr:cNvSpPr/>
      </xdr:nvSpPr>
      <xdr:spPr>
        <a:xfrm>
          <a:off x="69215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3941C128-6039-41CD-894D-8917FD24A72C}"/>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BCEAC26-0BA7-4855-8521-D6B883881053}"/>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65A572FE-E5BE-4EFF-A8BF-57D059012EF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6123ABD4-77BC-463E-9296-E25EE74060E5}"/>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92C31FC4-967B-4139-9617-7EAF8D25C684}"/>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7874</xdr:rowOff>
    </xdr:from>
    <xdr:to>
      <xdr:col>55</xdr:col>
      <xdr:colOff>50800</xdr:colOff>
      <xdr:row>83</xdr:row>
      <xdr:rowOff>109474</xdr:rowOff>
    </xdr:to>
    <xdr:sp macro="" textlink="">
      <xdr:nvSpPr>
        <xdr:cNvPr id="361" name="楕円 360">
          <a:extLst>
            <a:ext uri="{FF2B5EF4-FFF2-40B4-BE49-F238E27FC236}">
              <a16:creationId xmlns:a16="http://schemas.microsoft.com/office/drawing/2014/main" id="{8817BBDD-6ABD-44DD-B3E5-54AC9E2B5BCD}"/>
            </a:ext>
          </a:extLst>
        </xdr:cNvPr>
        <xdr:cNvSpPr/>
      </xdr:nvSpPr>
      <xdr:spPr>
        <a:xfrm>
          <a:off x="10426700" y="1423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30751</xdr:rowOff>
    </xdr:from>
    <xdr:ext cx="469744" cy="259045"/>
    <xdr:sp macro="" textlink="">
      <xdr:nvSpPr>
        <xdr:cNvPr id="362" name="【福祉施設】&#10;一人当たり面積該当値テキスト">
          <a:extLst>
            <a:ext uri="{FF2B5EF4-FFF2-40B4-BE49-F238E27FC236}">
              <a16:creationId xmlns:a16="http://schemas.microsoft.com/office/drawing/2014/main" id="{55074340-E90D-4002-8318-5EE3628E792D}"/>
            </a:ext>
          </a:extLst>
        </xdr:cNvPr>
        <xdr:cNvSpPr txBox="1"/>
      </xdr:nvSpPr>
      <xdr:spPr>
        <a:xfrm>
          <a:off x="10515600" y="14089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14732</xdr:rowOff>
    </xdr:from>
    <xdr:to>
      <xdr:col>50</xdr:col>
      <xdr:colOff>165100</xdr:colOff>
      <xdr:row>83</xdr:row>
      <xdr:rowOff>116332</xdr:rowOff>
    </xdr:to>
    <xdr:sp macro="" textlink="">
      <xdr:nvSpPr>
        <xdr:cNvPr id="363" name="楕円 362">
          <a:extLst>
            <a:ext uri="{FF2B5EF4-FFF2-40B4-BE49-F238E27FC236}">
              <a16:creationId xmlns:a16="http://schemas.microsoft.com/office/drawing/2014/main" id="{F254CCE5-060A-4DC3-9154-CAE450BE2467}"/>
            </a:ext>
          </a:extLst>
        </xdr:cNvPr>
        <xdr:cNvSpPr/>
      </xdr:nvSpPr>
      <xdr:spPr>
        <a:xfrm>
          <a:off x="9588500" y="1424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58674</xdr:rowOff>
    </xdr:from>
    <xdr:to>
      <xdr:col>55</xdr:col>
      <xdr:colOff>0</xdr:colOff>
      <xdr:row>83</xdr:row>
      <xdr:rowOff>65532</xdr:rowOff>
    </xdr:to>
    <xdr:cxnSp macro="">
      <xdr:nvCxnSpPr>
        <xdr:cNvPr id="364" name="直線コネクタ 363">
          <a:extLst>
            <a:ext uri="{FF2B5EF4-FFF2-40B4-BE49-F238E27FC236}">
              <a16:creationId xmlns:a16="http://schemas.microsoft.com/office/drawing/2014/main" id="{5452F58D-B8F9-4B5F-A60A-3D723FABBC12}"/>
            </a:ext>
          </a:extLst>
        </xdr:cNvPr>
        <xdr:cNvCxnSpPr/>
      </xdr:nvCxnSpPr>
      <xdr:spPr>
        <a:xfrm flipV="1">
          <a:off x="9639300" y="14289024"/>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21589</xdr:rowOff>
    </xdr:from>
    <xdr:to>
      <xdr:col>46</xdr:col>
      <xdr:colOff>38100</xdr:colOff>
      <xdr:row>83</xdr:row>
      <xdr:rowOff>123189</xdr:rowOff>
    </xdr:to>
    <xdr:sp macro="" textlink="">
      <xdr:nvSpPr>
        <xdr:cNvPr id="365" name="楕円 364">
          <a:extLst>
            <a:ext uri="{FF2B5EF4-FFF2-40B4-BE49-F238E27FC236}">
              <a16:creationId xmlns:a16="http://schemas.microsoft.com/office/drawing/2014/main" id="{1832EA48-B6A2-42BB-B6B7-0A928D241A07}"/>
            </a:ext>
          </a:extLst>
        </xdr:cNvPr>
        <xdr:cNvSpPr/>
      </xdr:nvSpPr>
      <xdr:spPr>
        <a:xfrm>
          <a:off x="86995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65532</xdr:rowOff>
    </xdr:from>
    <xdr:to>
      <xdr:col>50</xdr:col>
      <xdr:colOff>114300</xdr:colOff>
      <xdr:row>83</xdr:row>
      <xdr:rowOff>72389</xdr:rowOff>
    </xdr:to>
    <xdr:cxnSp macro="">
      <xdr:nvCxnSpPr>
        <xdr:cNvPr id="366" name="直線コネクタ 365">
          <a:extLst>
            <a:ext uri="{FF2B5EF4-FFF2-40B4-BE49-F238E27FC236}">
              <a16:creationId xmlns:a16="http://schemas.microsoft.com/office/drawing/2014/main" id="{AD3FD66F-05D9-4852-BB53-FFEBD109076D}"/>
            </a:ext>
          </a:extLst>
        </xdr:cNvPr>
        <xdr:cNvCxnSpPr/>
      </xdr:nvCxnSpPr>
      <xdr:spPr>
        <a:xfrm flipV="1">
          <a:off x="8750300" y="14295882"/>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69596</xdr:rowOff>
    </xdr:from>
    <xdr:to>
      <xdr:col>41</xdr:col>
      <xdr:colOff>101600</xdr:colOff>
      <xdr:row>83</xdr:row>
      <xdr:rowOff>171196</xdr:rowOff>
    </xdr:to>
    <xdr:sp macro="" textlink="">
      <xdr:nvSpPr>
        <xdr:cNvPr id="367" name="楕円 366">
          <a:extLst>
            <a:ext uri="{FF2B5EF4-FFF2-40B4-BE49-F238E27FC236}">
              <a16:creationId xmlns:a16="http://schemas.microsoft.com/office/drawing/2014/main" id="{0168F5D6-5C96-4EA1-9BAA-94E78EBF554E}"/>
            </a:ext>
          </a:extLst>
        </xdr:cNvPr>
        <xdr:cNvSpPr/>
      </xdr:nvSpPr>
      <xdr:spPr>
        <a:xfrm>
          <a:off x="7810500" y="1429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72389</xdr:rowOff>
    </xdr:from>
    <xdr:to>
      <xdr:col>45</xdr:col>
      <xdr:colOff>177800</xdr:colOff>
      <xdr:row>83</xdr:row>
      <xdr:rowOff>120396</xdr:rowOff>
    </xdr:to>
    <xdr:cxnSp macro="">
      <xdr:nvCxnSpPr>
        <xdr:cNvPr id="368" name="直線コネクタ 367">
          <a:extLst>
            <a:ext uri="{FF2B5EF4-FFF2-40B4-BE49-F238E27FC236}">
              <a16:creationId xmlns:a16="http://schemas.microsoft.com/office/drawing/2014/main" id="{9CB4767C-1475-42A5-A187-CBB1EC2E09D8}"/>
            </a:ext>
          </a:extLst>
        </xdr:cNvPr>
        <xdr:cNvCxnSpPr/>
      </xdr:nvCxnSpPr>
      <xdr:spPr>
        <a:xfrm flipV="1">
          <a:off x="7861300" y="14302739"/>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76454</xdr:rowOff>
    </xdr:from>
    <xdr:to>
      <xdr:col>36</xdr:col>
      <xdr:colOff>165100</xdr:colOff>
      <xdr:row>84</xdr:row>
      <xdr:rowOff>6604</xdr:rowOff>
    </xdr:to>
    <xdr:sp macro="" textlink="">
      <xdr:nvSpPr>
        <xdr:cNvPr id="369" name="楕円 368">
          <a:extLst>
            <a:ext uri="{FF2B5EF4-FFF2-40B4-BE49-F238E27FC236}">
              <a16:creationId xmlns:a16="http://schemas.microsoft.com/office/drawing/2014/main" id="{B2D9DAD1-B646-4BF5-86AE-F63FA9C769A6}"/>
            </a:ext>
          </a:extLst>
        </xdr:cNvPr>
        <xdr:cNvSpPr/>
      </xdr:nvSpPr>
      <xdr:spPr>
        <a:xfrm>
          <a:off x="6921500" y="1430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120396</xdr:rowOff>
    </xdr:from>
    <xdr:to>
      <xdr:col>41</xdr:col>
      <xdr:colOff>50800</xdr:colOff>
      <xdr:row>83</xdr:row>
      <xdr:rowOff>127254</xdr:rowOff>
    </xdr:to>
    <xdr:cxnSp macro="">
      <xdr:nvCxnSpPr>
        <xdr:cNvPr id="370" name="直線コネクタ 369">
          <a:extLst>
            <a:ext uri="{FF2B5EF4-FFF2-40B4-BE49-F238E27FC236}">
              <a16:creationId xmlns:a16="http://schemas.microsoft.com/office/drawing/2014/main" id="{F02CD9DE-05DE-48F4-9ADC-A78F3FE12C21}"/>
            </a:ext>
          </a:extLst>
        </xdr:cNvPr>
        <xdr:cNvCxnSpPr/>
      </xdr:nvCxnSpPr>
      <xdr:spPr>
        <a:xfrm flipV="1">
          <a:off x="6972300" y="1435074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61740</xdr:rowOff>
    </xdr:from>
    <xdr:ext cx="469744" cy="259045"/>
    <xdr:sp macro="" textlink="">
      <xdr:nvSpPr>
        <xdr:cNvPr id="371" name="n_1aveValue【福祉施設】&#10;一人当たり面積">
          <a:extLst>
            <a:ext uri="{FF2B5EF4-FFF2-40B4-BE49-F238E27FC236}">
              <a16:creationId xmlns:a16="http://schemas.microsoft.com/office/drawing/2014/main" id="{8C47A23C-6047-496F-9313-02C5832B61A7}"/>
            </a:ext>
          </a:extLst>
        </xdr:cNvPr>
        <xdr:cNvSpPr txBox="1"/>
      </xdr:nvSpPr>
      <xdr:spPr>
        <a:xfrm>
          <a:off x="9391727" y="1446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80027</xdr:rowOff>
    </xdr:from>
    <xdr:ext cx="469744" cy="259045"/>
    <xdr:sp macro="" textlink="">
      <xdr:nvSpPr>
        <xdr:cNvPr id="372" name="n_2aveValue【福祉施設】&#10;一人当たり面積">
          <a:extLst>
            <a:ext uri="{FF2B5EF4-FFF2-40B4-BE49-F238E27FC236}">
              <a16:creationId xmlns:a16="http://schemas.microsoft.com/office/drawing/2014/main" id="{CBC4F781-A32F-478E-9C2B-93C88D6A1000}"/>
            </a:ext>
          </a:extLst>
        </xdr:cNvPr>
        <xdr:cNvSpPr txBox="1"/>
      </xdr:nvSpPr>
      <xdr:spPr>
        <a:xfrm>
          <a:off x="8515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123462</xdr:rowOff>
    </xdr:from>
    <xdr:ext cx="469744" cy="259045"/>
    <xdr:sp macro="" textlink="">
      <xdr:nvSpPr>
        <xdr:cNvPr id="373" name="n_3aveValue【福祉施設】&#10;一人当たり面積">
          <a:extLst>
            <a:ext uri="{FF2B5EF4-FFF2-40B4-BE49-F238E27FC236}">
              <a16:creationId xmlns:a16="http://schemas.microsoft.com/office/drawing/2014/main" id="{C1F961A1-4710-4166-91E0-265BF77ABE54}"/>
            </a:ext>
          </a:extLst>
        </xdr:cNvPr>
        <xdr:cNvSpPr txBox="1"/>
      </xdr:nvSpPr>
      <xdr:spPr>
        <a:xfrm>
          <a:off x="7626427" y="1452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112031</xdr:rowOff>
    </xdr:from>
    <xdr:ext cx="469744" cy="259045"/>
    <xdr:sp macro="" textlink="">
      <xdr:nvSpPr>
        <xdr:cNvPr id="374" name="n_4aveValue【福祉施設】&#10;一人当たり面積">
          <a:extLst>
            <a:ext uri="{FF2B5EF4-FFF2-40B4-BE49-F238E27FC236}">
              <a16:creationId xmlns:a16="http://schemas.microsoft.com/office/drawing/2014/main" id="{21167A9C-7A77-4D92-8BAD-C58F1FACAFE3}"/>
            </a:ext>
          </a:extLst>
        </xdr:cNvPr>
        <xdr:cNvSpPr txBox="1"/>
      </xdr:nvSpPr>
      <xdr:spPr>
        <a:xfrm>
          <a:off x="6737427" y="1451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132859</xdr:rowOff>
    </xdr:from>
    <xdr:ext cx="469744" cy="259045"/>
    <xdr:sp macro="" textlink="">
      <xdr:nvSpPr>
        <xdr:cNvPr id="375" name="n_1mainValue【福祉施設】&#10;一人当たり面積">
          <a:extLst>
            <a:ext uri="{FF2B5EF4-FFF2-40B4-BE49-F238E27FC236}">
              <a16:creationId xmlns:a16="http://schemas.microsoft.com/office/drawing/2014/main" id="{3F0859A9-2403-47F4-BBF1-DBCB91BC1D57}"/>
            </a:ext>
          </a:extLst>
        </xdr:cNvPr>
        <xdr:cNvSpPr txBox="1"/>
      </xdr:nvSpPr>
      <xdr:spPr>
        <a:xfrm>
          <a:off x="9391727" y="1402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139716</xdr:rowOff>
    </xdr:from>
    <xdr:ext cx="469744" cy="259045"/>
    <xdr:sp macro="" textlink="">
      <xdr:nvSpPr>
        <xdr:cNvPr id="376" name="n_2mainValue【福祉施設】&#10;一人当たり面積">
          <a:extLst>
            <a:ext uri="{FF2B5EF4-FFF2-40B4-BE49-F238E27FC236}">
              <a16:creationId xmlns:a16="http://schemas.microsoft.com/office/drawing/2014/main" id="{8D15CEF9-8F60-4D9E-BFB8-82F37FE8B233}"/>
            </a:ext>
          </a:extLst>
        </xdr:cNvPr>
        <xdr:cNvSpPr txBox="1"/>
      </xdr:nvSpPr>
      <xdr:spPr>
        <a:xfrm>
          <a:off x="85154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16273</xdr:rowOff>
    </xdr:from>
    <xdr:ext cx="469744" cy="259045"/>
    <xdr:sp macro="" textlink="">
      <xdr:nvSpPr>
        <xdr:cNvPr id="377" name="n_3mainValue【福祉施設】&#10;一人当たり面積">
          <a:extLst>
            <a:ext uri="{FF2B5EF4-FFF2-40B4-BE49-F238E27FC236}">
              <a16:creationId xmlns:a16="http://schemas.microsoft.com/office/drawing/2014/main" id="{347A44FE-7413-46B4-96C2-78F1F3A6C990}"/>
            </a:ext>
          </a:extLst>
        </xdr:cNvPr>
        <xdr:cNvSpPr txBox="1"/>
      </xdr:nvSpPr>
      <xdr:spPr>
        <a:xfrm>
          <a:off x="7626427" y="14075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23131</xdr:rowOff>
    </xdr:from>
    <xdr:ext cx="469744" cy="259045"/>
    <xdr:sp macro="" textlink="">
      <xdr:nvSpPr>
        <xdr:cNvPr id="378" name="n_4mainValue【福祉施設】&#10;一人当たり面積">
          <a:extLst>
            <a:ext uri="{FF2B5EF4-FFF2-40B4-BE49-F238E27FC236}">
              <a16:creationId xmlns:a16="http://schemas.microsoft.com/office/drawing/2014/main" id="{06BB9362-041A-432C-9960-3CB69E494B30}"/>
            </a:ext>
          </a:extLst>
        </xdr:cNvPr>
        <xdr:cNvSpPr txBox="1"/>
      </xdr:nvSpPr>
      <xdr:spPr>
        <a:xfrm>
          <a:off x="6737427" y="1408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81007FF2-A33A-45F4-894B-631A6B917AF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EF1C8E06-3DC6-4EA8-B07A-0484F329A1F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85B98DCF-F3F4-4067-97FD-D4AA460960B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F58F3C2A-32C1-46DC-8F95-A44342988D53}"/>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C0035547-2DC6-4CF2-BF39-6C8CFE9C8D5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EEF95FD4-EB41-4AFA-BA70-ECBC8FB9DEE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32DD46FA-F06E-479D-AD8F-C5223CEB663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666771B8-502A-420D-B797-B5556BD2035F}"/>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C47C6353-DE20-4702-AD1E-0E1F20D39B38}"/>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BE1D153E-1C8C-492B-898D-B8E8ABA77C1C}"/>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0B2B4761-48C3-4C5F-A536-F52618479D22}"/>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a16="http://schemas.microsoft.com/office/drawing/2014/main" id="{BE10B038-9B08-4FD9-AB29-3835B2330719}"/>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a:extLst>
            <a:ext uri="{FF2B5EF4-FFF2-40B4-BE49-F238E27FC236}">
              <a16:creationId xmlns:a16="http://schemas.microsoft.com/office/drawing/2014/main" id="{2E6AE6F5-DF25-4354-B1AC-901301B01F99}"/>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a16="http://schemas.microsoft.com/office/drawing/2014/main" id="{ECC8753F-9C53-495C-9AB0-9285CEED3749}"/>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a:extLst>
            <a:ext uri="{FF2B5EF4-FFF2-40B4-BE49-F238E27FC236}">
              <a16:creationId xmlns:a16="http://schemas.microsoft.com/office/drawing/2014/main" id="{A476EB14-AA51-40B7-BC71-D6E5279C93E4}"/>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a16="http://schemas.microsoft.com/office/drawing/2014/main" id="{08F237D6-F401-49D4-91B3-665F1E39E127}"/>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a:extLst>
            <a:ext uri="{FF2B5EF4-FFF2-40B4-BE49-F238E27FC236}">
              <a16:creationId xmlns:a16="http://schemas.microsoft.com/office/drawing/2014/main" id="{7BB04C7D-CAF2-4D58-B4D2-4B4001C9CB0F}"/>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a16="http://schemas.microsoft.com/office/drawing/2014/main" id="{63E54450-1C1C-4D35-8745-0D9533695C69}"/>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a:extLst>
            <a:ext uri="{FF2B5EF4-FFF2-40B4-BE49-F238E27FC236}">
              <a16:creationId xmlns:a16="http://schemas.microsoft.com/office/drawing/2014/main" id="{23FF0A2F-48A1-4C47-B6BC-9F3C9CE18977}"/>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a16="http://schemas.microsoft.com/office/drawing/2014/main" id="{F07A4DF7-DC0F-44EF-8AE0-2353D23FF29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a:extLst>
            <a:ext uri="{FF2B5EF4-FFF2-40B4-BE49-F238E27FC236}">
              <a16:creationId xmlns:a16="http://schemas.microsoft.com/office/drawing/2014/main" id="{04AE4DAF-4113-430D-86E3-D58FA5F5DD95}"/>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a16="http://schemas.microsoft.com/office/drawing/2014/main" id="{AB2CF6B3-DC11-4B83-996E-0717A78351B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a:extLst>
            <a:ext uri="{FF2B5EF4-FFF2-40B4-BE49-F238E27FC236}">
              <a16:creationId xmlns:a16="http://schemas.microsoft.com/office/drawing/2014/main" id="{1F2714E9-72A8-4DB3-8894-E1F5FFEC9B48}"/>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795A037C-8BB2-4125-9239-934C84B3B906}"/>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D4420CAD-524B-4134-8212-8BC411108764}"/>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136616</xdr:rowOff>
    </xdr:from>
    <xdr:to>
      <xdr:col>24</xdr:col>
      <xdr:colOff>62865</xdr:colOff>
      <xdr:row>109</xdr:row>
      <xdr:rowOff>35379</xdr:rowOff>
    </xdr:to>
    <xdr:cxnSp macro="">
      <xdr:nvCxnSpPr>
        <xdr:cNvPr id="404" name="直線コネクタ 403">
          <a:extLst>
            <a:ext uri="{FF2B5EF4-FFF2-40B4-BE49-F238E27FC236}">
              <a16:creationId xmlns:a16="http://schemas.microsoft.com/office/drawing/2014/main" id="{0915829B-13B7-49D6-AAAD-04CF1E500B15}"/>
            </a:ext>
          </a:extLst>
        </xdr:cNvPr>
        <xdr:cNvCxnSpPr/>
      </xdr:nvCxnSpPr>
      <xdr:spPr>
        <a:xfrm flipV="1">
          <a:off x="4634865" y="17281616"/>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5" name="【市民会館】&#10;有形固定資産減価償却率最小値テキスト">
          <a:extLst>
            <a:ext uri="{FF2B5EF4-FFF2-40B4-BE49-F238E27FC236}">
              <a16:creationId xmlns:a16="http://schemas.microsoft.com/office/drawing/2014/main" id="{2FE1ADFA-0804-4414-BF52-2EBDD18F4809}"/>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6" name="直線コネクタ 405">
          <a:extLst>
            <a:ext uri="{FF2B5EF4-FFF2-40B4-BE49-F238E27FC236}">
              <a16:creationId xmlns:a16="http://schemas.microsoft.com/office/drawing/2014/main" id="{CD55CFBE-87CE-40F5-A051-86575396BD78}"/>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83293</xdr:rowOff>
    </xdr:from>
    <xdr:ext cx="405111" cy="259045"/>
    <xdr:sp macro="" textlink="">
      <xdr:nvSpPr>
        <xdr:cNvPr id="407" name="【市民会館】&#10;有形固定資産減価償却率最大値テキスト">
          <a:extLst>
            <a:ext uri="{FF2B5EF4-FFF2-40B4-BE49-F238E27FC236}">
              <a16:creationId xmlns:a16="http://schemas.microsoft.com/office/drawing/2014/main" id="{B15C9B07-C8FF-4464-BE55-C82C3AAC56F6}"/>
            </a:ext>
          </a:extLst>
        </xdr:cNvPr>
        <xdr:cNvSpPr txBox="1"/>
      </xdr:nvSpPr>
      <xdr:spPr>
        <a:xfrm>
          <a:off x="4673600" y="17056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136616</xdr:rowOff>
    </xdr:from>
    <xdr:to>
      <xdr:col>24</xdr:col>
      <xdr:colOff>152400</xdr:colOff>
      <xdr:row>100</xdr:row>
      <xdr:rowOff>136616</xdr:rowOff>
    </xdr:to>
    <xdr:cxnSp macro="">
      <xdr:nvCxnSpPr>
        <xdr:cNvPr id="408" name="直線コネクタ 407">
          <a:extLst>
            <a:ext uri="{FF2B5EF4-FFF2-40B4-BE49-F238E27FC236}">
              <a16:creationId xmlns:a16="http://schemas.microsoft.com/office/drawing/2014/main" id="{0D75B9B3-C33A-489E-B808-7BADEAEC74A7}"/>
            </a:ext>
          </a:extLst>
        </xdr:cNvPr>
        <xdr:cNvCxnSpPr/>
      </xdr:nvCxnSpPr>
      <xdr:spPr>
        <a:xfrm>
          <a:off x="4546600" y="17281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139716</xdr:rowOff>
    </xdr:from>
    <xdr:ext cx="405111" cy="259045"/>
    <xdr:sp macro="" textlink="">
      <xdr:nvSpPr>
        <xdr:cNvPr id="409" name="【市民会館】&#10;有形固定資産減価償却率平均値テキスト">
          <a:extLst>
            <a:ext uri="{FF2B5EF4-FFF2-40B4-BE49-F238E27FC236}">
              <a16:creationId xmlns:a16="http://schemas.microsoft.com/office/drawing/2014/main" id="{FB2B47B7-9D1D-4575-8D45-616B22B02020}"/>
            </a:ext>
          </a:extLst>
        </xdr:cNvPr>
        <xdr:cNvSpPr txBox="1"/>
      </xdr:nvSpPr>
      <xdr:spPr>
        <a:xfrm>
          <a:off x="4673600" y="17799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116839</xdr:rowOff>
    </xdr:from>
    <xdr:to>
      <xdr:col>24</xdr:col>
      <xdr:colOff>114300</xdr:colOff>
      <xdr:row>105</xdr:row>
      <xdr:rowOff>46989</xdr:rowOff>
    </xdr:to>
    <xdr:sp macro="" textlink="">
      <xdr:nvSpPr>
        <xdr:cNvPr id="410" name="フローチャート: 判断 409">
          <a:extLst>
            <a:ext uri="{FF2B5EF4-FFF2-40B4-BE49-F238E27FC236}">
              <a16:creationId xmlns:a16="http://schemas.microsoft.com/office/drawing/2014/main" id="{E21B3A60-A254-4F27-9F6A-808A8CD31495}"/>
            </a:ext>
          </a:extLst>
        </xdr:cNvPr>
        <xdr:cNvSpPr/>
      </xdr:nvSpPr>
      <xdr:spPr>
        <a:xfrm>
          <a:off x="45847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89081</xdr:rowOff>
    </xdr:from>
    <xdr:to>
      <xdr:col>20</xdr:col>
      <xdr:colOff>38100</xdr:colOff>
      <xdr:row>105</xdr:row>
      <xdr:rowOff>19231</xdr:rowOff>
    </xdr:to>
    <xdr:sp macro="" textlink="">
      <xdr:nvSpPr>
        <xdr:cNvPr id="411" name="フローチャート: 判断 410">
          <a:extLst>
            <a:ext uri="{FF2B5EF4-FFF2-40B4-BE49-F238E27FC236}">
              <a16:creationId xmlns:a16="http://schemas.microsoft.com/office/drawing/2014/main" id="{66796639-E830-4AF9-83E4-BB316A2D874C}"/>
            </a:ext>
          </a:extLst>
        </xdr:cNvPr>
        <xdr:cNvSpPr/>
      </xdr:nvSpPr>
      <xdr:spPr>
        <a:xfrm>
          <a:off x="3746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111942</xdr:rowOff>
    </xdr:from>
    <xdr:to>
      <xdr:col>15</xdr:col>
      <xdr:colOff>101600</xdr:colOff>
      <xdr:row>105</xdr:row>
      <xdr:rowOff>42092</xdr:rowOff>
    </xdr:to>
    <xdr:sp macro="" textlink="">
      <xdr:nvSpPr>
        <xdr:cNvPr id="412" name="フローチャート: 判断 411">
          <a:extLst>
            <a:ext uri="{FF2B5EF4-FFF2-40B4-BE49-F238E27FC236}">
              <a16:creationId xmlns:a16="http://schemas.microsoft.com/office/drawing/2014/main" id="{0F2BADFC-F5C8-4F89-B0A6-5C783EDC3EDB}"/>
            </a:ext>
          </a:extLst>
        </xdr:cNvPr>
        <xdr:cNvSpPr/>
      </xdr:nvSpPr>
      <xdr:spPr>
        <a:xfrm>
          <a:off x="28575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58057</xdr:rowOff>
    </xdr:from>
    <xdr:to>
      <xdr:col>10</xdr:col>
      <xdr:colOff>165100</xdr:colOff>
      <xdr:row>104</xdr:row>
      <xdr:rowOff>159657</xdr:rowOff>
    </xdr:to>
    <xdr:sp macro="" textlink="">
      <xdr:nvSpPr>
        <xdr:cNvPr id="413" name="フローチャート: 判断 412">
          <a:extLst>
            <a:ext uri="{FF2B5EF4-FFF2-40B4-BE49-F238E27FC236}">
              <a16:creationId xmlns:a16="http://schemas.microsoft.com/office/drawing/2014/main" id="{9C58AA8B-053D-4E0A-9603-5FC7F9CE8BE8}"/>
            </a:ext>
          </a:extLst>
        </xdr:cNvPr>
        <xdr:cNvSpPr/>
      </xdr:nvSpPr>
      <xdr:spPr>
        <a:xfrm>
          <a:off x="1968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67855</xdr:rowOff>
    </xdr:from>
    <xdr:to>
      <xdr:col>6</xdr:col>
      <xdr:colOff>38100</xdr:colOff>
      <xdr:row>104</xdr:row>
      <xdr:rowOff>169455</xdr:rowOff>
    </xdr:to>
    <xdr:sp macro="" textlink="">
      <xdr:nvSpPr>
        <xdr:cNvPr id="414" name="フローチャート: 判断 413">
          <a:extLst>
            <a:ext uri="{FF2B5EF4-FFF2-40B4-BE49-F238E27FC236}">
              <a16:creationId xmlns:a16="http://schemas.microsoft.com/office/drawing/2014/main" id="{D7F18FFF-D598-4F9B-9358-2965784F7359}"/>
            </a:ext>
          </a:extLst>
        </xdr:cNvPr>
        <xdr:cNvSpPr/>
      </xdr:nvSpPr>
      <xdr:spPr>
        <a:xfrm>
          <a:off x="1079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1A2FB87E-9FE8-47AB-8FFC-3F07B0A714EE}"/>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DE731C41-37F0-425A-B63C-10672D1647E5}"/>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CE78AD44-CCA8-431A-95AA-577B9463B084}"/>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6AD25E12-0C6C-4C6E-8FFD-6121424E3474}"/>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65C960F9-CA64-410D-8E61-3FA4FBF49264}"/>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170724</xdr:rowOff>
    </xdr:from>
    <xdr:to>
      <xdr:col>24</xdr:col>
      <xdr:colOff>114300</xdr:colOff>
      <xdr:row>106</xdr:row>
      <xdr:rowOff>100874</xdr:rowOff>
    </xdr:to>
    <xdr:sp macro="" textlink="">
      <xdr:nvSpPr>
        <xdr:cNvPr id="420" name="楕円 419">
          <a:extLst>
            <a:ext uri="{FF2B5EF4-FFF2-40B4-BE49-F238E27FC236}">
              <a16:creationId xmlns:a16="http://schemas.microsoft.com/office/drawing/2014/main" id="{4DB8E65B-B626-43EB-8AD7-681B77E23762}"/>
            </a:ext>
          </a:extLst>
        </xdr:cNvPr>
        <xdr:cNvSpPr/>
      </xdr:nvSpPr>
      <xdr:spPr>
        <a:xfrm>
          <a:off x="4584700" y="1817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149151</xdr:rowOff>
    </xdr:from>
    <xdr:ext cx="405111" cy="259045"/>
    <xdr:sp macro="" textlink="">
      <xdr:nvSpPr>
        <xdr:cNvPr id="421" name="【市民会館】&#10;有形固定資産減価償却率該当値テキスト">
          <a:extLst>
            <a:ext uri="{FF2B5EF4-FFF2-40B4-BE49-F238E27FC236}">
              <a16:creationId xmlns:a16="http://schemas.microsoft.com/office/drawing/2014/main" id="{136F0110-29C9-4A7C-84A3-E9D7949A0BDA}"/>
            </a:ext>
          </a:extLst>
        </xdr:cNvPr>
        <xdr:cNvSpPr txBox="1"/>
      </xdr:nvSpPr>
      <xdr:spPr>
        <a:xfrm>
          <a:off x="4673600" y="1815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146231</xdr:rowOff>
    </xdr:from>
    <xdr:to>
      <xdr:col>20</xdr:col>
      <xdr:colOff>38100</xdr:colOff>
      <xdr:row>106</xdr:row>
      <xdr:rowOff>76381</xdr:rowOff>
    </xdr:to>
    <xdr:sp macro="" textlink="">
      <xdr:nvSpPr>
        <xdr:cNvPr id="422" name="楕円 421">
          <a:extLst>
            <a:ext uri="{FF2B5EF4-FFF2-40B4-BE49-F238E27FC236}">
              <a16:creationId xmlns:a16="http://schemas.microsoft.com/office/drawing/2014/main" id="{9C0436D6-59B8-4DF0-822C-899F44D9AE23}"/>
            </a:ext>
          </a:extLst>
        </xdr:cNvPr>
        <xdr:cNvSpPr/>
      </xdr:nvSpPr>
      <xdr:spPr>
        <a:xfrm>
          <a:off x="3746500" y="1814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25581</xdr:rowOff>
    </xdr:from>
    <xdr:to>
      <xdr:col>24</xdr:col>
      <xdr:colOff>63500</xdr:colOff>
      <xdr:row>106</xdr:row>
      <xdr:rowOff>50074</xdr:rowOff>
    </xdr:to>
    <xdr:cxnSp macro="">
      <xdr:nvCxnSpPr>
        <xdr:cNvPr id="423" name="直線コネクタ 422">
          <a:extLst>
            <a:ext uri="{FF2B5EF4-FFF2-40B4-BE49-F238E27FC236}">
              <a16:creationId xmlns:a16="http://schemas.microsoft.com/office/drawing/2014/main" id="{B71A93FC-462C-4C3F-831A-25DBF00F944D}"/>
            </a:ext>
          </a:extLst>
        </xdr:cNvPr>
        <xdr:cNvCxnSpPr/>
      </xdr:nvCxnSpPr>
      <xdr:spPr>
        <a:xfrm>
          <a:off x="3797300" y="18199281"/>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167458</xdr:rowOff>
    </xdr:from>
    <xdr:to>
      <xdr:col>15</xdr:col>
      <xdr:colOff>101600</xdr:colOff>
      <xdr:row>106</xdr:row>
      <xdr:rowOff>97608</xdr:rowOff>
    </xdr:to>
    <xdr:sp macro="" textlink="">
      <xdr:nvSpPr>
        <xdr:cNvPr id="424" name="楕円 423">
          <a:extLst>
            <a:ext uri="{FF2B5EF4-FFF2-40B4-BE49-F238E27FC236}">
              <a16:creationId xmlns:a16="http://schemas.microsoft.com/office/drawing/2014/main" id="{86F71639-14D6-47D5-A13D-98A3CAB632ED}"/>
            </a:ext>
          </a:extLst>
        </xdr:cNvPr>
        <xdr:cNvSpPr/>
      </xdr:nvSpPr>
      <xdr:spPr>
        <a:xfrm>
          <a:off x="2857500" y="1816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25581</xdr:rowOff>
    </xdr:from>
    <xdr:to>
      <xdr:col>19</xdr:col>
      <xdr:colOff>177800</xdr:colOff>
      <xdr:row>106</xdr:row>
      <xdr:rowOff>46808</xdr:rowOff>
    </xdr:to>
    <xdr:cxnSp macro="">
      <xdr:nvCxnSpPr>
        <xdr:cNvPr id="425" name="直線コネクタ 424">
          <a:extLst>
            <a:ext uri="{FF2B5EF4-FFF2-40B4-BE49-F238E27FC236}">
              <a16:creationId xmlns:a16="http://schemas.microsoft.com/office/drawing/2014/main" id="{D50B7902-3ECC-43D0-B386-4EBAD5DBD7BA}"/>
            </a:ext>
          </a:extLst>
        </xdr:cNvPr>
        <xdr:cNvCxnSpPr/>
      </xdr:nvCxnSpPr>
      <xdr:spPr>
        <a:xfrm flipV="1">
          <a:off x="2908300" y="18199281"/>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7438</xdr:rowOff>
    </xdr:from>
    <xdr:to>
      <xdr:col>10</xdr:col>
      <xdr:colOff>165100</xdr:colOff>
      <xdr:row>106</xdr:row>
      <xdr:rowOff>109038</xdr:rowOff>
    </xdr:to>
    <xdr:sp macro="" textlink="">
      <xdr:nvSpPr>
        <xdr:cNvPr id="426" name="楕円 425">
          <a:extLst>
            <a:ext uri="{FF2B5EF4-FFF2-40B4-BE49-F238E27FC236}">
              <a16:creationId xmlns:a16="http://schemas.microsoft.com/office/drawing/2014/main" id="{9B7EBCCE-07AE-4EE3-8DC2-133B9B1EECBA}"/>
            </a:ext>
          </a:extLst>
        </xdr:cNvPr>
        <xdr:cNvSpPr/>
      </xdr:nvSpPr>
      <xdr:spPr>
        <a:xfrm>
          <a:off x="1968500" y="1818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46808</xdr:rowOff>
    </xdr:from>
    <xdr:to>
      <xdr:col>15</xdr:col>
      <xdr:colOff>50800</xdr:colOff>
      <xdr:row>106</xdr:row>
      <xdr:rowOff>58238</xdr:rowOff>
    </xdr:to>
    <xdr:cxnSp macro="">
      <xdr:nvCxnSpPr>
        <xdr:cNvPr id="427" name="直線コネクタ 426">
          <a:extLst>
            <a:ext uri="{FF2B5EF4-FFF2-40B4-BE49-F238E27FC236}">
              <a16:creationId xmlns:a16="http://schemas.microsoft.com/office/drawing/2014/main" id="{1A49EC5E-331A-4930-B5EA-6191C333DBFA}"/>
            </a:ext>
          </a:extLst>
        </xdr:cNvPr>
        <xdr:cNvCxnSpPr/>
      </xdr:nvCxnSpPr>
      <xdr:spPr>
        <a:xfrm flipV="1">
          <a:off x="2019300" y="1822050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152763</xdr:rowOff>
    </xdr:from>
    <xdr:to>
      <xdr:col>6</xdr:col>
      <xdr:colOff>38100</xdr:colOff>
      <xdr:row>106</xdr:row>
      <xdr:rowOff>82913</xdr:rowOff>
    </xdr:to>
    <xdr:sp macro="" textlink="">
      <xdr:nvSpPr>
        <xdr:cNvPr id="428" name="楕円 427">
          <a:extLst>
            <a:ext uri="{FF2B5EF4-FFF2-40B4-BE49-F238E27FC236}">
              <a16:creationId xmlns:a16="http://schemas.microsoft.com/office/drawing/2014/main" id="{60A18571-BD51-42D2-89D9-B89F67FE5E59}"/>
            </a:ext>
          </a:extLst>
        </xdr:cNvPr>
        <xdr:cNvSpPr/>
      </xdr:nvSpPr>
      <xdr:spPr>
        <a:xfrm>
          <a:off x="1079500" y="1815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32113</xdr:rowOff>
    </xdr:from>
    <xdr:to>
      <xdr:col>10</xdr:col>
      <xdr:colOff>114300</xdr:colOff>
      <xdr:row>106</xdr:row>
      <xdr:rowOff>58238</xdr:rowOff>
    </xdr:to>
    <xdr:cxnSp macro="">
      <xdr:nvCxnSpPr>
        <xdr:cNvPr id="429" name="直線コネクタ 428">
          <a:extLst>
            <a:ext uri="{FF2B5EF4-FFF2-40B4-BE49-F238E27FC236}">
              <a16:creationId xmlns:a16="http://schemas.microsoft.com/office/drawing/2014/main" id="{1B546130-C67F-477B-94CE-2581E558A9C0}"/>
            </a:ext>
          </a:extLst>
        </xdr:cNvPr>
        <xdr:cNvCxnSpPr/>
      </xdr:nvCxnSpPr>
      <xdr:spPr>
        <a:xfrm>
          <a:off x="1130300" y="18205813"/>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35758</xdr:rowOff>
    </xdr:from>
    <xdr:ext cx="405111" cy="259045"/>
    <xdr:sp macro="" textlink="">
      <xdr:nvSpPr>
        <xdr:cNvPr id="430" name="n_1aveValue【市民会館】&#10;有形固定資産減価償却率">
          <a:extLst>
            <a:ext uri="{FF2B5EF4-FFF2-40B4-BE49-F238E27FC236}">
              <a16:creationId xmlns:a16="http://schemas.microsoft.com/office/drawing/2014/main" id="{DD39C80B-EA3E-41E9-9DF0-1B84772E810B}"/>
            </a:ext>
          </a:extLst>
        </xdr:cNvPr>
        <xdr:cNvSpPr txBox="1"/>
      </xdr:nvSpPr>
      <xdr:spPr>
        <a:xfrm>
          <a:off x="35820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58619</xdr:rowOff>
    </xdr:from>
    <xdr:ext cx="405111" cy="259045"/>
    <xdr:sp macro="" textlink="">
      <xdr:nvSpPr>
        <xdr:cNvPr id="431" name="n_2aveValue【市民会館】&#10;有形固定資産減価償却率">
          <a:extLst>
            <a:ext uri="{FF2B5EF4-FFF2-40B4-BE49-F238E27FC236}">
              <a16:creationId xmlns:a16="http://schemas.microsoft.com/office/drawing/2014/main" id="{977B6773-7ED7-4618-B344-0C36418D0A6E}"/>
            </a:ext>
          </a:extLst>
        </xdr:cNvPr>
        <xdr:cNvSpPr txBox="1"/>
      </xdr:nvSpPr>
      <xdr:spPr>
        <a:xfrm>
          <a:off x="2705744" y="1771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4734</xdr:rowOff>
    </xdr:from>
    <xdr:ext cx="405111" cy="259045"/>
    <xdr:sp macro="" textlink="">
      <xdr:nvSpPr>
        <xdr:cNvPr id="432" name="n_3aveValue【市民会館】&#10;有形固定資産減価償却率">
          <a:extLst>
            <a:ext uri="{FF2B5EF4-FFF2-40B4-BE49-F238E27FC236}">
              <a16:creationId xmlns:a16="http://schemas.microsoft.com/office/drawing/2014/main" id="{47D48401-5B89-49B5-9C49-7B263E39AF2E}"/>
            </a:ext>
          </a:extLst>
        </xdr:cNvPr>
        <xdr:cNvSpPr txBox="1"/>
      </xdr:nvSpPr>
      <xdr:spPr>
        <a:xfrm>
          <a:off x="18167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14532</xdr:rowOff>
    </xdr:from>
    <xdr:ext cx="405111" cy="259045"/>
    <xdr:sp macro="" textlink="">
      <xdr:nvSpPr>
        <xdr:cNvPr id="433" name="n_4aveValue【市民会館】&#10;有形固定資産減価償却率">
          <a:extLst>
            <a:ext uri="{FF2B5EF4-FFF2-40B4-BE49-F238E27FC236}">
              <a16:creationId xmlns:a16="http://schemas.microsoft.com/office/drawing/2014/main" id="{6CE910E7-D5BB-4112-86F4-BAF504586783}"/>
            </a:ext>
          </a:extLst>
        </xdr:cNvPr>
        <xdr:cNvSpPr txBox="1"/>
      </xdr:nvSpPr>
      <xdr:spPr>
        <a:xfrm>
          <a:off x="9277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67508</xdr:rowOff>
    </xdr:from>
    <xdr:ext cx="405111" cy="259045"/>
    <xdr:sp macro="" textlink="">
      <xdr:nvSpPr>
        <xdr:cNvPr id="434" name="n_1mainValue【市民会館】&#10;有形固定資産減価償却率">
          <a:extLst>
            <a:ext uri="{FF2B5EF4-FFF2-40B4-BE49-F238E27FC236}">
              <a16:creationId xmlns:a16="http://schemas.microsoft.com/office/drawing/2014/main" id="{D4553AA6-6621-49A3-8398-C9C5A2161A07}"/>
            </a:ext>
          </a:extLst>
        </xdr:cNvPr>
        <xdr:cNvSpPr txBox="1"/>
      </xdr:nvSpPr>
      <xdr:spPr>
        <a:xfrm>
          <a:off x="3582044" y="1824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88735</xdr:rowOff>
    </xdr:from>
    <xdr:ext cx="405111" cy="259045"/>
    <xdr:sp macro="" textlink="">
      <xdr:nvSpPr>
        <xdr:cNvPr id="435" name="n_2mainValue【市民会館】&#10;有形固定資産減価償却率">
          <a:extLst>
            <a:ext uri="{FF2B5EF4-FFF2-40B4-BE49-F238E27FC236}">
              <a16:creationId xmlns:a16="http://schemas.microsoft.com/office/drawing/2014/main" id="{3C126E32-1B9D-4553-A0DF-F7DDE482892C}"/>
            </a:ext>
          </a:extLst>
        </xdr:cNvPr>
        <xdr:cNvSpPr txBox="1"/>
      </xdr:nvSpPr>
      <xdr:spPr>
        <a:xfrm>
          <a:off x="2705744" y="18262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100165</xdr:rowOff>
    </xdr:from>
    <xdr:ext cx="405111" cy="259045"/>
    <xdr:sp macro="" textlink="">
      <xdr:nvSpPr>
        <xdr:cNvPr id="436" name="n_3mainValue【市民会館】&#10;有形固定資産減価償却率">
          <a:extLst>
            <a:ext uri="{FF2B5EF4-FFF2-40B4-BE49-F238E27FC236}">
              <a16:creationId xmlns:a16="http://schemas.microsoft.com/office/drawing/2014/main" id="{4AA4C294-11B2-4C0D-AA88-A97941819620}"/>
            </a:ext>
          </a:extLst>
        </xdr:cNvPr>
        <xdr:cNvSpPr txBox="1"/>
      </xdr:nvSpPr>
      <xdr:spPr>
        <a:xfrm>
          <a:off x="1816744" y="1827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74040</xdr:rowOff>
    </xdr:from>
    <xdr:ext cx="405111" cy="259045"/>
    <xdr:sp macro="" textlink="">
      <xdr:nvSpPr>
        <xdr:cNvPr id="437" name="n_4mainValue【市民会館】&#10;有形固定資産減価償却率">
          <a:extLst>
            <a:ext uri="{FF2B5EF4-FFF2-40B4-BE49-F238E27FC236}">
              <a16:creationId xmlns:a16="http://schemas.microsoft.com/office/drawing/2014/main" id="{C02D9105-6650-42AC-9F82-38BB3208A8B2}"/>
            </a:ext>
          </a:extLst>
        </xdr:cNvPr>
        <xdr:cNvSpPr txBox="1"/>
      </xdr:nvSpPr>
      <xdr:spPr>
        <a:xfrm>
          <a:off x="927744" y="1824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8014A43F-09D6-46E0-A37D-7E65170E5AA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4DD58359-AA47-4C52-8C95-B5B46A2BD16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2A7D82C2-D390-42D4-A30D-7E1A737894B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C49445F3-B437-4A60-A1F9-8C85B6A8357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992A2E21-1858-41DD-91CB-BEA394D7EF0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2046899B-2FE2-4B87-BD71-EEBE1649D661}"/>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7FA6F598-DA27-4AAB-9E6A-47CD3ECA7528}"/>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9A27EBE1-4034-4FFD-AE2F-77090517297B}"/>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C089B217-6BD2-4CA7-A8FA-1D3037580366}"/>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F5F164C9-9A46-4F01-A340-5E1A92DAFEBC}"/>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a:extLst>
            <a:ext uri="{FF2B5EF4-FFF2-40B4-BE49-F238E27FC236}">
              <a16:creationId xmlns:a16="http://schemas.microsoft.com/office/drawing/2014/main" id="{02B31DC9-D5F5-4E73-BC5A-7D7A51C73786}"/>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a:extLst>
            <a:ext uri="{FF2B5EF4-FFF2-40B4-BE49-F238E27FC236}">
              <a16:creationId xmlns:a16="http://schemas.microsoft.com/office/drawing/2014/main" id="{A570C9C1-6F0B-48CD-A28F-2CCAFC0ED9EB}"/>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a:extLst>
            <a:ext uri="{FF2B5EF4-FFF2-40B4-BE49-F238E27FC236}">
              <a16:creationId xmlns:a16="http://schemas.microsoft.com/office/drawing/2014/main" id="{FBCF02F3-6BDD-4372-849F-2557E37FE9C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a:extLst>
            <a:ext uri="{FF2B5EF4-FFF2-40B4-BE49-F238E27FC236}">
              <a16:creationId xmlns:a16="http://schemas.microsoft.com/office/drawing/2014/main" id="{C00509E1-37FE-4924-A0EE-A9E880BC4F01}"/>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id="{836E377D-D4AE-4BC9-AF83-A9E5349B1E7B}"/>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a:extLst>
            <a:ext uri="{FF2B5EF4-FFF2-40B4-BE49-F238E27FC236}">
              <a16:creationId xmlns:a16="http://schemas.microsoft.com/office/drawing/2014/main" id="{DABEABBC-00C2-4374-90D5-1C1BF81C4895}"/>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a:extLst>
            <a:ext uri="{FF2B5EF4-FFF2-40B4-BE49-F238E27FC236}">
              <a16:creationId xmlns:a16="http://schemas.microsoft.com/office/drawing/2014/main" id="{2AC40D24-0673-466B-8134-FB8E5CC3A4F3}"/>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a:extLst>
            <a:ext uri="{FF2B5EF4-FFF2-40B4-BE49-F238E27FC236}">
              <a16:creationId xmlns:a16="http://schemas.microsoft.com/office/drawing/2014/main" id="{0A134105-8738-4853-8335-93673AB4DCFF}"/>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a:extLst>
            <a:ext uri="{FF2B5EF4-FFF2-40B4-BE49-F238E27FC236}">
              <a16:creationId xmlns:a16="http://schemas.microsoft.com/office/drawing/2014/main" id="{864CD4AF-AAEF-4B3F-AFC6-4C5EC374A6C3}"/>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a:extLst>
            <a:ext uri="{FF2B5EF4-FFF2-40B4-BE49-F238E27FC236}">
              <a16:creationId xmlns:a16="http://schemas.microsoft.com/office/drawing/2014/main" id="{CAB00D62-EB85-4E40-80B4-8CB43B9BF4FC}"/>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35261E4B-0964-4FCF-A87D-0A5B54C7DCEE}"/>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94040115-EA2C-4334-A650-7F4470F23BE6}"/>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E21297D2-18B7-4884-8E8B-878C7882696E}"/>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148589</xdr:rowOff>
    </xdr:from>
    <xdr:to>
      <xdr:col>54</xdr:col>
      <xdr:colOff>189865</xdr:colOff>
      <xdr:row>108</xdr:row>
      <xdr:rowOff>83820</xdr:rowOff>
    </xdr:to>
    <xdr:cxnSp macro="">
      <xdr:nvCxnSpPr>
        <xdr:cNvPr id="461" name="直線コネクタ 460">
          <a:extLst>
            <a:ext uri="{FF2B5EF4-FFF2-40B4-BE49-F238E27FC236}">
              <a16:creationId xmlns:a16="http://schemas.microsoft.com/office/drawing/2014/main" id="{AED13A55-34F5-463D-99A5-6A4DF2B920BE}"/>
            </a:ext>
          </a:extLst>
        </xdr:cNvPr>
        <xdr:cNvCxnSpPr/>
      </xdr:nvCxnSpPr>
      <xdr:spPr>
        <a:xfrm flipV="1">
          <a:off x="10476865" y="17122139"/>
          <a:ext cx="0" cy="1478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87647</xdr:rowOff>
    </xdr:from>
    <xdr:ext cx="469744" cy="259045"/>
    <xdr:sp macro="" textlink="">
      <xdr:nvSpPr>
        <xdr:cNvPr id="462" name="【市民会館】&#10;一人当たり面積最小値テキスト">
          <a:extLst>
            <a:ext uri="{FF2B5EF4-FFF2-40B4-BE49-F238E27FC236}">
              <a16:creationId xmlns:a16="http://schemas.microsoft.com/office/drawing/2014/main" id="{1D3BC422-D935-413A-A5E4-34C5F709DCFA}"/>
            </a:ext>
          </a:extLst>
        </xdr:cNvPr>
        <xdr:cNvSpPr txBox="1"/>
      </xdr:nvSpPr>
      <xdr:spPr>
        <a:xfrm>
          <a:off x="10515600" y="1860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83820</xdr:rowOff>
    </xdr:from>
    <xdr:to>
      <xdr:col>55</xdr:col>
      <xdr:colOff>88900</xdr:colOff>
      <xdr:row>108</xdr:row>
      <xdr:rowOff>83820</xdr:rowOff>
    </xdr:to>
    <xdr:cxnSp macro="">
      <xdr:nvCxnSpPr>
        <xdr:cNvPr id="463" name="直線コネクタ 462">
          <a:extLst>
            <a:ext uri="{FF2B5EF4-FFF2-40B4-BE49-F238E27FC236}">
              <a16:creationId xmlns:a16="http://schemas.microsoft.com/office/drawing/2014/main" id="{FD6887F9-FA63-4445-9F57-CE15AF117087}"/>
            </a:ext>
          </a:extLst>
        </xdr:cNvPr>
        <xdr:cNvCxnSpPr/>
      </xdr:nvCxnSpPr>
      <xdr:spPr>
        <a:xfrm>
          <a:off x="10388600" y="1860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95266</xdr:rowOff>
    </xdr:from>
    <xdr:ext cx="469744" cy="259045"/>
    <xdr:sp macro="" textlink="">
      <xdr:nvSpPr>
        <xdr:cNvPr id="464" name="【市民会館】&#10;一人当たり面積最大値テキスト">
          <a:extLst>
            <a:ext uri="{FF2B5EF4-FFF2-40B4-BE49-F238E27FC236}">
              <a16:creationId xmlns:a16="http://schemas.microsoft.com/office/drawing/2014/main" id="{FEEFF70C-D08B-451B-8E26-B488784E8204}"/>
            </a:ext>
          </a:extLst>
        </xdr:cNvPr>
        <xdr:cNvSpPr txBox="1"/>
      </xdr:nvSpPr>
      <xdr:spPr>
        <a:xfrm>
          <a:off x="10515600" y="1689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148589</xdr:rowOff>
    </xdr:from>
    <xdr:to>
      <xdr:col>55</xdr:col>
      <xdr:colOff>88900</xdr:colOff>
      <xdr:row>99</xdr:row>
      <xdr:rowOff>148589</xdr:rowOff>
    </xdr:to>
    <xdr:cxnSp macro="">
      <xdr:nvCxnSpPr>
        <xdr:cNvPr id="465" name="直線コネクタ 464">
          <a:extLst>
            <a:ext uri="{FF2B5EF4-FFF2-40B4-BE49-F238E27FC236}">
              <a16:creationId xmlns:a16="http://schemas.microsoft.com/office/drawing/2014/main" id="{A46564E6-2296-4339-9539-581242BDE4CF}"/>
            </a:ext>
          </a:extLst>
        </xdr:cNvPr>
        <xdr:cNvCxnSpPr/>
      </xdr:nvCxnSpPr>
      <xdr:spPr>
        <a:xfrm>
          <a:off x="10388600" y="1712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163847</xdr:rowOff>
    </xdr:from>
    <xdr:ext cx="469744" cy="259045"/>
    <xdr:sp macro="" textlink="">
      <xdr:nvSpPr>
        <xdr:cNvPr id="466" name="【市民会館】&#10;一人当たり面積平均値テキスト">
          <a:extLst>
            <a:ext uri="{FF2B5EF4-FFF2-40B4-BE49-F238E27FC236}">
              <a16:creationId xmlns:a16="http://schemas.microsoft.com/office/drawing/2014/main" id="{CCB8C194-E760-404C-BBC3-F35A9A2DAAAF}"/>
            </a:ext>
          </a:extLst>
        </xdr:cNvPr>
        <xdr:cNvSpPr txBox="1"/>
      </xdr:nvSpPr>
      <xdr:spPr>
        <a:xfrm>
          <a:off x="10515600" y="17994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13970</xdr:rowOff>
    </xdr:from>
    <xdr:to>
      <xdr:col>55</xdr:col>
      <xdr:colOff>50800</xdr:colOff>
      <xdr:row>105</xdr:row>
      <xdr:rowOff>115570</xdr:rowOff>
    </xdr:to>
    <xdr:sp macro="" textlink="">
      <xdr:nvSpPr>
        <xdr:cNvPr id="467" name="フローチャート: 判断 466">
          <a:extLst>
            <a:ext uri="{FF2B5EF4-FFF2-40B4-BE49-F238E27FC236}">
              <a16:creationId xmlns:a16="http://schemas.microsoft.com/office/drawing/2014/main" id="{EE3C9137-FF1E-42FD-8413-95F1C1A46A03}"/>
            </a:ext>
          </a:extLst>
        </xdr:cNvPr>
        <xdr:cNvSpPr/>
      </xdr:nvSpPr>
      <xdr:spPr>
        <a:xfrm>
          <a:off x="104267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67311</xdr:rowOff>
    </xdr:from>
    <xdr:to>
      <xdr:col>50</xdr:col>
      <xdr:colOff>165100</xdr:colOff>
      <xdr:row>104</xdr:row>
      <xdr:rowOff>168911</xdr:rowOff>
    </xdr:to>
    <xdr:sp macro="" textlink="">
      <xdr:nvSpPr>
        <xdr:cNvPr id="468" name="フローチャート: 判断 467">
          <a:extLst>
            <a:ext uri="{FF2B5EF4-FFF2-40B4-BE49-F238E27FC236}">
              <a16:creationId xmlns:a16="http://schemas.microsoft.com/office/drawing/2014/main" id="{AC3A75DE-E96A-43B2-9740-88130D0FD6A4}"/>
            </a:ext>
          </a:extLst>
        </xdr:cNvPr>
        <xdr:cNvSpPr/>
      </xdr:nvSpPr>
      <xdr:spPr>
        <a:xfrm>
          <a:off x="95885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101600</xdr:rowOff>
    </xdr:from>
    <xdr:to>
      <xdr:col>46</xdr:col>
      <xdr:colOff>38100</xdr:colOff>
      <xdr:row>105</xdr:row>
      <xdr:rowOff>31750</xdr:rowOff>
    </xdr:to>
    <xdr:sp macro="" textlink="">
      <xdr:nvSpPr>
        <xdr:cNvPr id="469" name="フローチャート: 判断 468">
          <a:extLst>
            <a:ext uri="{FF2B5EF4-FFF2-40B4-BE49-F238E27FC236}">
              <a16:creationId xmlns:a16="http://schemas.microsoft.com/office/drawing/2014/main" id="{6438D69B-824F-4B4F-AE52-477968B97CF9}"/>
            </a:ext>
          </a:extLst>
        </xdr:cNvPr>
        <xdr:cNvSpPr/>
      </xdr:nvSpPr>
      <xdr:spPr>
        <a:xfrm>
          <a:off x="8699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78739</xdr:rowOff>
    </xdr:from>
    <xdr:to>
      <xdr:col>41</xdr:col>
      <xdr:colOff>101600</xdr:colOff>
      <xdr:row>105</xdr:row>
      <xdr:rowOff>8889</xdr:rowOff>
    </xdr:to>
    <xdr:sp macro="" textlink="">
      <xdr:nvSpPr>
        <xdr:cNvPr id="470" name="フローチャート: 判断 469">
          <a:extLst>
            <a:ext uri="{FF2B5EF4-FFF2-40B4-BE49-F238E27FC236}">
              <a16:creationId xmlns:a16="http://schemas.microsoft.com/office/drawing/2014/main" id="{C4AD2E57-8B75-43F6-864F-E2A7B4F39BB9}"/>
            </a:ext>
          </a:extLst>
        </xdr:cNvPr>
        <xdr:cNvSpPr/>
      </xdr:nvSpPr>
      <xdr:spPr>
        <a:xfrm>
          <a:off x="7810500" y="179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82550</xdr:rowOff>
    </xdr:from>
    <xdr:to>
      <xdr:col>36</xdr:col>
      <xdr:colOff>165100</xdr:colOff>
      <xdr:row>105</xdr:row>
      <xdr:rowOff>12700</xdr:rowOff>
    </xdr:to>
    <xdr:sp macro="" textlink="">
      <xdr:nvSpPr>
        <xdr:cNvPr id="471" name="フローチャート: 判断 470">
          <a:extLst>
            <a:ext uri="{FF2B5EF4-FFF2-40B4-BE49-F238E27FC236}">
              <a16:creationId xmlns:a16="http://schemas.microsoft.com/office/drawing/2014/main" id="{978F754C-785B-4F35-8039-B3BD31E131B1}"/>
            </a:ext>
          </a:extLst>
        </xdr:cNvPr>
        <xdr:cNvSpPr/>
      </xdr:nvSpPr>
      <xdr:spPr>
        <a:xfrm>
          <a:off x="6921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CF1E5D6B-95D1-4B9A-B1E7-3683B276089F}"/>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E462D76A-795B-4536-86D6-9F11638F86FD}"/>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3FF5EC53-B028-4E63-9E1F-74FEBD80434E}"/>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D4DF8929-3209-4BFD-9A77-294041FB8E32}"/>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9FE27436-B09D-4E44-B4AD-B978F9379D93}"/>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25400</xdr:rowOff>
    </xdr:from>
    <xdr:to>
      <xdr:col>55</xdr:col>
      <xdr:colOff>50800</xdr:colOff>
      <xdr:row>102</xdr:row>
      <xdr:rowOff>127000</xdr:rowOff>
    </xdr:to>
    <xdr:sp macro="" textlink="">
      <xdr:nvSpPr>
        <xdr:cNvPr id="477" name="楕円 476">
          <a:extLst>
            <a:ext uri="{FF2B5EF4-FFF2-40B4-BE49-F238E27FC236}">
              <a16:creationId xmlns:a16="http://schemas.microsoft.com/office/drawing/2014/main" id="{D2B3B962-9081-42FA-AD5E-2436792995E3}"/>
            </a:ext>
          </a:extLst>
        </xdr:cNvPr>
        <xdr:cNvSpPr/>
      </xdr:nvSpPr>
      <xdr:spPr>
        <a:xfrm>
          <a:off x="10426700" y="1751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48277</xdr:rowOff>
    </xdr:from>
    <xdr:ext cx="469744" cy="259045"/>
    <xdr:sp macro="" textlink="">
      <xdr:nvSpPr>
        <xdr:cNvPr id="478" name="【市民会館】&#10;一人当たり面積該当値テキスト">
          <a:extLst>
            <a:ext uri="{FF2B5EF4-FFF2-40B4-BE49-F238E27FC236}">
              <a16:creationId xmlns:a16="http://schemas.microsoft.com/office/drawing/2014/main" id="{5E1AF0A6-9C71-4A82-9399-58D51DB96541}"/>
            </a:ext>
          </a:extLst>
        </xdr:cNvPr>
        <xdr:cNvSpPr txBox="1"/>
      </xdr:nvSpPr>
      <xdr:spPr>
        <a:xfrm>
          <a:off x="10515600" y="1736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36830</xdr:rowOff>
    </xdr:from>
    <xdr:to>
      <xdr:col>50</xdr:col>
      <xdr:colOff>165100</xdr:colOff>
      <xdr:row>102</xdr:row>
      <xdr:rowOff>138430</xdr:rowOff>
    </xdr:to>
    <xdr:sp macro="" textlink="">
      <xdr:nvSpPr>
        <xdr:cNvPr id="479" name="楕円 478">
          <a:extLst>
            <a:ext uri="{FF2B5EF4-FFF2-40B4-BE49-F238E27FC236}">
              <a16:creationId xmlns:a16="http://schemas.microsoft.com/office/drawing/2014/main" id="{59183232-56DB-4CC5-AF12-8D7C11EAEC30}"/>
            </a:ext>
          </a:extLst>
        </xdr:cNvPr>
        <xdr:cNvSpPr/>
      </xdr:nvSpPr>
      <xdr:spPr>
        <a:xfrm>
          <a:off x="9588500" y="1752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76200</xdr:rowOff>
    </xdr:from>
    <xdr:to>
      <xdr:col>55</xdr:col>
      <xdr:colOff>0</xdr:colOff>
      <xdr:row>102</xdr:row>
      <xdr:rowOff>87630</xdr:rowOff>
    </xdr:to>
    <xdr:cxnSp macro="">
      <xdr:nvCxnSpPr>
        <xdr:cNvPr id="480" name="直線コネクタ 479">
          <a:extLst>
            <a:ext uri="{FF2B5EF4-FFF2-40B4-BE49-F238E27FC236}">
              <a16:creationId xmlns:a16="http://schemas.microsoft.com/office/drawing/2014/main" id="{3C969D2A-3311-48D2-8094-016AB9709CAE}"/>
            </a:ext>
          </a:extLst>
        </xdr:cNvPr>
        <xdr:cNvCxnSpPr/>
      </xdr:nvCxnSpPr>
      <xdr:spPr>
        <a:xfrm flipV="1">
          <a:off x="9639300" y="1756410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55880</xdr:rowOff>
    </xdr:from>
    <xdr:to>
      <xdr:col>46</xdr:col>
      <xdr:colOff>38100</xdr:colOff>
      <xdr:row>102</xdr:row>
      <xdr:rowOff>157480</xdr:rowOff>
    </xdr:to>
    <xdr:sp macro="" textlink="">
      <xdr:nvSpPr>
        <xdr:cNvPr id="481" name="楕円 480">
          <a:extLst>
            <a:ext uri="{FF2B5EF4-FFF2-40B4-BE49-F238E27FC236}">
              <a16:creationId xmlns:a16="http://schemas.microsoft.com/office/drawing/2014/main" id="{A8E893B2-3CD1-40F3-A1D7-E7E5CC36D575}"/>
            </a:ext>
          </a:extLst>
        </xdr:cNvPr>
        <xdr:cNvSpPr/>
      </xdr:nvSpPr>
      <xdr:spPr>
        <a:xfrm>
          <a:off x="8699500" y="1754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87630</xdr:rowOff>
    </xdr:from>
    <xdr:to>
      <xdr:col>50</xdr:col>
      <xdr:colOff>114300</xdr:colOff>
      <xdr:row>102</xdr:row>
      <xdr:rowOff>106680</xdr:rowOff>
    </xdr:to>
    <xdr:cxnSp macro="">
      <xdr:nvCxnSpPr>
        <xdr:cNvPr id="482" name="直線コネクタ 481">
          <a:extLst>
            <a:ext uri="{FF2B5EF4-FFF2-40B4-BE49-F238E27FC236}">
              <a16:creationId xmlns:a16="http://schemas.microsoft.com/office/drawing/2014/main" id="{BBB47AB6-9875-450C-A4A6-253A4BBBFC89}"/>
            </a:ext>
          </a:extLst>
        </xdr:cNvPr>
        <xdr:cNvCxnSpPr/>
      </xdr:nvCxnSpPr>
      <xdr:spPr>
        <a:xfrm flipV="1">
          <a:off x="8750300" y="175755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102</xdr:row>
      <xdr:rowOff>74930</xdr:rowOff>
    </xdr:from>
    <xdr:to>
      <xdr:col>41</xdr:col>
      <xdr:colOff>101600</xdr:colOff>
      <xdr:row>103</xdr:row>
      <xdr:rowOff>5080</xdr:rowOff>
    </xdr:to>
    <xdr:sp macro="" textlink="">
      <xdr:nvSpPr>
        <xdr:cNvPr id="483" name="楕円 482">
          <a:extLst>
            <a:ext uri="{FF2B5EF4-FFF2-40B4-BE49-F238E27FC236}">
              <a16:creationId xmlns:a16="http://schemas.microsoft.com/office/drawing/2014/main" id="{03E241E9-916F-43A6-BD42-21F8AA80D487}"/>
            </a:ext>
          </a:extLst>
        </xdr:cNvPr>
        <xdr:cNvSpPr/>
      </xdr:nvSpPr>
      <xdr:spPr>
        <a:xfrm>
          <a:off x="7810500" y="1756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102</xdr:row>
      <xdr:rowOff>106680</xdr:rowOff>
    </xdr:from>
    <xdr:to>
      <xdr:col>45</xdr:col>
      <xdr:colOff>177800</xdr:colOff>
      <xdr:row>102</xdr:row>
      <xdr:rowOff>125730</xdr:rowOff>
    </xdr:to>
    <xdr:cxnSp macro="">
      <xdr:nvCxnSpPr>
        <xdr:cNvPr id="484" name="直線コネクタ 483">
          <a:extLst>
            <a:ext uri="{FF2B5EF4-FFF2-40B4-BE49-F238E27FC236}">
              <a16:creationId xmlns:a16="http://schemas.microsoft.com/office/drawing/2014/main" id="{2B9DE5C6-7341-4753-8297-DECECDF72D2C}"/>
            </a:ext>
          </a:extLst>
        </xdr:cNvPr>
        <xdr:cNvCxnSpPr/>
      </xdr:nvCxnSpPr>
      <xdr:spPr>
        <a:xfrm flipV="1">
          <a:off x="7861300" y="175945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102</xdr:row>
      <xdr:rowOff>86361</xdr:rowOff>
    </xdr:from>
    <xdr:to>
      <xdr:col>36</xdr:col>
      <xdr:colOff>165100</xdr:colOff>
      <xdr:row>103</xdr:row>
      <xdr:rowOff>16511</xdr:rowOff>
    </xdr:to>
    <xdr:sp macro="" textlink="">
      <xdr:nvSpPr>
        <xdr:cNvPr id="485" name="楕円 484">
          <a:extLst>
            <a:ext uri="{FF2B5EF4-FFF2-40B4-BE49-F238E27FC236}">
              <a16:creationId xmlns:a16="http://schemas.microsoft.com/office/drawing/2014/main" id="{E4BF7E46-6E18-4607-8798-6993CB0D70CF}"/>
            </a:ext>
          </a:extLst>
        </xdr:cNvPr>
        <xdr:cNvSpPr/>
      </xdr:nvSpPr>
      <xdr:spPr>
        <a:xfrm>
          <a:off x="6921500" y="1757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102</xdr:row>
      <xdr:rowOff>125730</xdr:rowOff>
    </xdr:from>
    <xdr:to>
      <xdr:col>41</xdr:col>
      <xdr:colOff>50800</xdr:colOff>
      <xdr:row>102</xdr:row>
      <xdr:rowOff>137161</xdr:rowOff>
    </xdr:to>
    <xdr:cxnSp macro="">
      <xdr:nvCxnSpPr>
        <xdr:cNvPr id="486" name="直線コネクタ 485">
          <a:extLst>
            <a:ext uri="{FF2B5EF4-FFF2-40B4-BE49-F238E27FC236}">
              <a16:creationId xmlns:a16="http://schemas.microsoft.com/office/drawing/2014/main" id="{2AE6DA04-3E07-42DA-82D3-14B371F9B964}"/>
            </a:ext>
          </a:extLst>
        </xdr:cNvPr>
        <xdr:cNvCxnSpPr/>
      </xdr:nvCxnSpPr>
      <xdr:spPr>
        <a:xfrm flipV="1">
          <a:off x="6972300" y="1761363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160038</xdr:rowOff>
    </xdr:from>
    <xdr:ext cx="469744" cy="259045"/>
    <xdr:sp macro="" textlink="">
      <xdr:nvSpPr>
        <xdr:cNvPr id="487" name="n_1aveValue【市民会館】&#10;一人当たり面積">
          <a:extLst>
            <a:ext uri="{FF2B5EF4-FFF2-40B4-BE49-F238E27FC236}">
              <a16:creationId xmlns:a16="http://schemas.microsoft.com/office/drawing/2014/main" id="{C2F0FF9B-B8EC-4DEC-98DC-5232A5B91CF3}"/>
            </a:ext>
          </a:extLst>
        </xdr:cNvPr>
        <xdr:cNvSpPr txBox="1"/>
      </xdr:nvSpPr>
      <xdr:spPr>
        <a:xfrm>
          <a:off x="9391727" y="17990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22877</xdr:rowOff>
    </xdr:from>
    <xdr:ext cx="469744" cy="259045"/>
    <xdr:sp macro="" textlink="">
      <xdr:nvSpPr>
        <xdr:cNvPr id="488" name="n_2aveValue【市民会館】&#10;一人当たり面積">
          <a:extLst>
            <a:ext uri="{FF2B5EF4-FFF2-40B4-BE49-F238E27FC236}">
              <a16:creationId xmlns:a16="http://schemas.microsoft.com/office/drawing/2014/main" id="{606A98DF-742A-4883-96EB-43F72DC85915}"/>
            </a:ext>
          </a:extLst>
        </xdr:cNvPr>
        <xdr:cNvSpPr txBox="1"/>
      </xdr:nvSpPr>
      <xdr:spPr>
        <a:xfrm>
          <a:off x="8515427" y="1802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16</xdr:rowOff>
    </xdr:from>
    <xdr:ext cx="469744" cy="259045"/>
    <xdr:sp macro="" textlink="">
      <xdr:nvSpPr>
        <xdr:cNvPr id="489" name="n_3aveValue【市民会館】&#10;一人当たり面積">
          <a:extLst>
            <a:ext uri="{FF2B5EF4-FFF2-40B4-BE49-F238E27FC236}">
              <a16:creationId xmlns:a16="http://schemas.microsoft.com/office/drawing/2014/main" id="{97CAB284-FE6A-43B5-8AB8-9487D3C04004}"/>
            </a:ext>
          </a:extLst>
        </xdr:cNvPr>
        <xdr:cNvSpPr txBox="1"/>
      </xdr:nvSpPr>
      <xdr:spPr>
        <a:xfrm>
          <a:off x="7626427" y="18002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3827</xdr:rowOff>
    </xdr:from>
    <xdr:ext cx="469744" cy="259045"/>
    <xdr:sp macro="" textlink="">
      <xdr:nvSpPr>
        <xdr:cNvPr id="490" name="n_4aveValue【市民会館】&#10;一人当たり面積">
          <a:extLst>
            <a:ext uri="{FF2B5EF4-FFF2-40B4-BE49-F238E27FC236}">
              <a16:creationId xmlns:a16="http://schemas.microsoft.com/office/drawing/2014/main" id="{295EFC02-D45F-4D84-A6F8-55A9E5BE6D05}"/>
            </a:ext>
          </a:extLst>
        </xdr:cNvPr>
        <xdr:cNvSpPr txBox="1"/>
      </xdr:nvSpPr>
      <xdr:spPr>
        <a:xfrm>
          <a:off x="6737427" y="1800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100</xdr:row>
      <xdr:rowOff>154957</xdr:rowOff>
    </xdr:from>
    <xdr:ext cx="469744" cy="259045"/>
    <xdr:sp macro="" textlink="">
      <xdr:nvSpPr>
        <xdr:cNvPr id="491" name="n_1mainValue【市民会館】&#10;一人当たり面積">
          <a:extLst>
            <a:ext uri="{FF2B5EF4-FFF2-40B4-BE49-F238E27FC236}">
              <a16:creationId xmlns:a16="http://schemas.microsoft.com/office/drawing/2014/main" id="{D2637077-5DD5-45B0-BCF6-0527D7BF5D02}"/>
            </a:ext>
          </a:extLst>
        </xdr:cNvPr>
        <xdr:cNvSpPr txBox="1"/>
      </xdr:nvSpPr>
      <xdr:spPr>
        <a:xfrm>
          <a:off x="9391727" y="1729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101</xdr:row>
      <xdr:rowOff>2557</xdr:rowOff>
    </xdr:from>
    <xdr:ext cx="469744" cy="259045"/>
    <xdr:sp macro="" textlink="">
      <xdr:nvSpPr>
        <xdr:cNvPr id="492" name="n_2mainValue【市民会館】&#10;一人当たり面積">
          <a:extLst>
            <a:ext uri="{FF2B5EF4-FFF2-40B4-BE49-F238E27FC236}">
              <a16:creationId xmlns:a16="http://schemas.microsoft.com/office/drawing/2014/main" id="{F6F5978C-411C-4DA0-BBE7-3A19156C580A}"/>
            </a:ext>
          </a:extLst>
        </xdr:cNvPr>
        <xdr:cNvSpPr txBox="1"/>
      </xdr:nvSpPr>
      <xdr:spPr>
        <a:xfrm>
          <a:off x="8515427" y="1731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101</xdr:row>
      <xdr:rowOff>21607</xdr:rowOff>
    </xdr:from>
    <xdr:ext cx="469744" cy="259045"/>
    <xdr:sp macro="" textlink="">
      <xdr:nvSpPr>
        <xdr:cNvPr id="493" name="n_3mainValue【市民会館】&#10;一人当たり面積">
          <a:extLst>
            <a:ext uri="{FF2B5EF4-FFF2-40B4-BE49-F238E27FC236}">
              <a16:creationId xmlns:a16="http://schemas.microsoft.com/office/drawing/2014/main" id="{496CF408-A48D-4244-BB3A-5DB3D9D8B05A}"/>
            </a:ext>
          </a:extLst>
        </xdr:cNvPr>
        <xdr:cNvSpPr txBox="1"/>
      </xdr:nvSpPr>
      <xdr:spPr>
        <a:xfrm>
          <a:off x="7626427" y="1733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101</xdr:row>
      <xdr:rowOff>33038</xdr:rowOff>
    </xdr:from>
    <xdr:ext cx="469744" cy="259045"/>
    <xdr:sp macro="" textlink="">
      <xdr:nvSpPr>
        <xdr:cNvPr id="494" name="n_4mainValue【市民会館】&#10;一人当たり面積">
          <a:extLst>
            <a:ext uri="{FF2B5EF4-FFF2-40B4-BE49-F238E27FC236}">
              <a16:creationId xmlns:a16="http://schemas.microsoft.com/office/drawing/2014/main" id="{0CE99CE3-95AB-43EB-B25B-34C6752C0433}"/>
            </a:ext>
          </a:extLst>
        </xdr:cNvPr>
        <xdr:cNvSpPr txBox="1"/>
      </xdr:nvSpPr>
      <xdr:spPr>
        <a:xfrm>
          <a:off x="6737427" y="1734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27F91691-E363-4DA3-974C-162C18FF957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217BDA7E-292F-4BD1-9174-1EE9EE2D774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4A4C8FB4-67B3-47EF-8F77-604189C93B4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7DCBE114-DD2E-4092-AB28-770BA91709E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A99817E5-DC01-4FB2-926E-DC6124878985}"/>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1AF916F9-8703-465F-9D05-C43E96EB3E5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0C5FEAAC-45DE-489E-A135-F8A6E4892F6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7CF60178-DF78-4517-9994-C83512790FFB}"/>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94CB5501-4640-42F7-A8FB-7E99B083E75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C8D7DE2B-BB1C-4EAB-9749-81BCC69F74B3}"/>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57B8B8A7-A16C-4051-A423-B2E16F706237}"/>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a:extLst>
            <a:ext uri="{FF2B5EF4-FFF2-40B4-BE49-F238E27FC236}">
              <a16:creationId xmlns:a16="http://schemas.microsoft.com/office/drawing/2014/main" id="{187936BF-3019-4E2A-9CF7-268261375B24}"/>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a:extLst>
            <a:ext uri="{FF2B5EF4-FFF2-40B4-BE49-F238E27FC236}">
              <a16:creationId xmlns:a16="http://schemas.microsoft.com/office/drawing/2014/main" id="{F272463B-7650-4D6E-8B24-8228F722AA29}"/>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a:extLst>
            <a:ext uri="{FF2B5EF4-FFF2-40B4-BE49-F238E27FC236}">
              <a16:creationId xmlns:a16="http://schemas.microsoft.com/office/drawing/2014/main" id="{0D11183F-E4F6-4304-9120-DF0AE7B5E645}"/>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a:extLst>
            <a:ext uri="{FF2B5EF4-FFF2-40B4-BE49-F238E27FC236}">
              <a16:creationId xmlns:a16="http://schemas.microsoft.com/office/drawing/2014/main" id="{F077067B-1A6B-42F7-BAC0-8C99227355B6}"/>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a:extLst>
            <a:ext uri="{FF2B5EF4-FFF2-40B4-BE49-F238E27FC236}">
              <a16:creationId xmlns:a16="http://schemas.microsoft.com/office/drawing/2014/main" id="{A45E108E-1699-49B7-B283-CCF74AAB3F3F}"/>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a:extLst>
            <a:ext uri="{FF2B5EF4-FFF2-40B4-BE49-F238E27FC236}">
              <a16:creationId xmlns:a16="http://schemas.microsoft.com/office/drawing/2014/main" id="{3955EF2A-2D8B-4508-9EE6-9DCABFDD4C4E}"/>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a:extLst>
            <a:ext uri="{FF2B5EF4-FFF2-40B4-BE49-F238E27FC236}">
              <a16:creationId xmlns:a16="http://schemas.microsoft.com/office/drawing/2014/main" id="{88BFD411-5051-49D3-BCCC-603FF71C0AF7}"/>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a:extLst>
            <a:ext uri="{FF2B5EF4-FFF2-40B4-BE49-F238E27FC236}">
              <a16:creationId xmlns:a16="http://schemas.microsoft.com/office/drawing/2014/main" id="{C574CEB2-C0FE-4B6F-B18E-806E8603F4E4}"/>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a:extLst>
            <a:ext uri="{FF2B5EF4-FFF2-40B4-BE49-F238E27FC236}">
              <a16:creationId xmlns:a16="http://schemas.microsoft.com/office/drawing/2014/main" id="{7C982275-FD7C-49E9-B0A6-3B8F9D51E8BB}"/>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a:extLst>
            <a:ext uri="{FF2B5EF4-FFF2-40B4-BE49-F238E27FC236}">
              <a16:creationId xmlns:a16="http://schemas.microsoft.com/office/drawing/2014/main" id="{8B571018-F558-461A-81CF-FB19B14A2B8F}"/>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7F0F87EC-A7DF-4AE0-BFF3-1425FA54C49E}"/>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a:extLst>
            <a:ext uri="{FF2B5EF4-FFF2-40B4-BE49-F238E27FC236}">
              <a16:creationId xmlns:a16="http://schemas.microsoft.com/office/drawing/2014/main" id="{A01A7D86-5DA4-4F0D-BA22-7C77C51981A6}"/>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a:extLst>
            <a:ext uri="{FF2B5EF4-FFF2-40B4-BE49-F238E27FC236}">
              <a16:creationId xmlns:a16="http://schemas.microsoft.com/office/drawing/2014/main" id="{BB84B75A-1B51-47A0-B5CC-F4861D0CB89B}"/>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95250</xdr:rowOff>
    </xdr:from>
    <xdr:to>
      <xdr:col>85</xdr:col>
      <xdr:colOff>126364</xdr:colOff>
      <xdr:row>42</xdr:row>
      <xdr:rowOff>17145</xdr:rowOff>
    </xdr:to>
    <xdr:cxnSp macro="">
      <xdr:nvCxnSpPr>
        <xdr:cNvPr id="519" name="直線コネクタ 518">
          <a:extLst>
            <a:ext uri="{FF2B5EF4-FFF2-40B4-BE49-F238E27FC236}">
              <a16:creationId xmlns:a16="http://schemas.microsoft.com/office/drawing/2014/main" id="{1C821805-322F-4608-9593-F1C927220221}"/>
            </a:ext>
          </a:extLst>
        </xdr:cNvPr>
        <xdr:cNvCxnSpPr/>
      </xdr:nvCxnSpPr>
      <xdr:spPr>
        <a:xfrm flipV="1">
          <a:off x="16318864" y="5924550"/>
          <a:ext cx="0" cy="1293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20972</xdr:rowOff>
    </xdr:from>
    <xdr:ext cx="405111" cy="259045"/>
    <xdr:sp macro="" textlink="">
      <xdr:nvSpPr>
        <xdr:cNvPr id="520" name="【一般廃棄物処理施設】&#10;有形固定資産減価償却率最小値テキスト">
          <a:extLst>
            <a:ext uri="{FF2B5EF4-FFF2-40B4-BE49-F238E27FC236}">
              <a16:creationId xmlns:a16="http://schemas.microsoft.com/office/drawing/2014/main" id="{47284C07-7E43-46E0-AC86-B6F76F78A928}"/>
            </a:ext>
          </a:extLst>
        </xdr:cNvPr>
        <xdr:cNvSpPr txBox="1"/>
      </xdr:nvSpPr>
      <xdr:spPr>
        <a:xfrm>
          <a:off x="16357600" y="722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17145</xdr:rowOff>
    </xdr:from>
    <xdr:to>
      <xdr:col>86</xdr:col>
      <xdr:colOff>25400</xdr:colOff>
      <xdr:row>42</xdr:row>
      <xdr:rowOff>17145</xdr:rowOff>
    </xdr:to>
    <xdr:cxnSp macro="">
      <xdr:nvCxnSpPr>
        <xdr:cNvPr id="521" name="直線コネクタ 520">
          <a:extLst>
            <a:ext uri="{FF2B5EF4-FFF2-40B4-BE49-F238E27FC236}">
              <a16:creationId xmlns:a16="http://schemas.microsoft.com/office/drawing/2014/main" id="{51D8865E-DA09-489A-8627-9AB615AABCD6}"/>
            </a:ext>
          </a:extLst>
        </xdr:cNvPr>
        <xdr:cNvCxnSpPr/>
      </xdr:nvCxnSpPr>
      <xdr:spPr>
        <a:xfrm>
          <a:off x="16230600" y="721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41927</xdr:rowOff>
    </xdr:from>
    <xdr:ext cx="405111" cy="259045"/>
    <xdr:sp macro="" textlink="">
      <xdr:nvSpPr>
        <xdr:cNvPr id="522" name="【一般廃棄物処理施設】&#10;有形固定資産減価償却率最大値テキスト">
          <a:extLst>
            <a:ext uri="{FF2B5EF4-FFF2-40B4-BE49-F238E27FC236}">
              <a16:creationId xmlns:a16="http://schemas.microsoft.com/office/drawing/2014/main" id="{33657D8D-9259-461E-AC28-FCD9947AA170}"/>
            </a:ext>
          </a:extLst>
        </xdr:cNvPr>
        <xdr:cNvSpPr txBox="1"/>
      </xdr:nvSpPr>
      <xdr:spPr>
        <a:xfrm>
          <a:off x="16357600" y="569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95250</xdr:rowOff>
    </xdr:from>
    <xdr:to>
      <xdr:col>86</xdr:col>
      <xdr:colOff>25400</xdr:colOff>
      <xdr:row>34</xdr:row>
      <xdr:rowOff>95250</xdr:rowOff>
    </xdr:to>
    <xdr:cxnSp macro="">
      <xdr:nvCxnSpPr>
        <xdr:cNvPr id="523" name="直線コネクタ 522">
          <a:extLst>
            <a:ext uri="{FF2B5EF4-FFF2-40B4-BE49-F238E27FC236}">
              <a16:creationId xmlns:a16="http://schemas.microsoft.com/office/drawing/2014/main" id="{F195C44D-FF11-4743-8EBF-186E4351DA1A}"/>
            </a:ext>
          </a:extLst>
        </xdr:cNvPr>
        <xdr:cNvCxnSpPr/>
      </xdr:nvCxnSpPr>
      <xdr:spPr>
        <a:xfrm>
          <a:off x="16230600" y="592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61612</xdr:rowOff>
    </xdr:from>
    <xdr:ext cx="405111" cy="259045"/>
    <xdr:sp macro="" textlink="">
      <xdr:nvSpPr>
        <xdr:cNvPr id="524" name="【一般廃棄物処理施設】&#10;有形固定資産減価償却率平均値テキスト">
          <a:extLst>
            <a:ext uri="{FF2B5EF4-FFF2-40B4-BE49-F238E27FC236}">
              <a16:creationId xmlns:a16="http://schemas.microsoft.com/office/drawing/2014/main" id="{9A59C5FC-076D-48A9-A6D3-63E45DE069EE}"/>
            </a:ext>
          </a:extLst>
        </xdr:cNvPr>
        <xdr:cNvSpPr txBox="1"/>
      </xdr:nvSpPr>
      <xdr:spPr>
        <a:xfrm>
          <a:off x="16357600" y="62338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38735</xdr:rowOff>
    </xdr:from>
    <xdr:to>
      <xdr:col>85</xdr:col>
      <xdr:colOff>177800</xdr:colOff>
      <xdr:row>37</xdr:row>
      <xdr:rowOff>140335</xdr:rowOff>
    </xdr:to>
    <xdr:sp macro="" textlink="">
      <xdr:nvSpPr>
        <xdr:cNvPr id="525" name="フローチャート: 判断 524">
          <a:extLst>
            <a:ext uri="{FF2B5EF4-FFF2-40B4-BE49-F238E27FC236}">
              <a16:creationId xmlns:a16="http://schemas.microsoft.com/office/drawing/2014/main" id="{84044922-9D63-498F-A60E-D3024659764B}"/>
            </a:ext>
          </a:extLst>
        </xdr:cNvPr>
        <xdr:cNvSpPr/>
      </xdr:nvSpPr>
      <xdr:spPr>
        <a:xfrm>
          <a:off x="162687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103505</xdr:rowOff>
    </xdr:from>
    <xdr:to>
      <xdr:col>81</xdr:col>
      <xdr:colOff>101600</xdr:colOff>
      <xdr:row>38</xdr:row>
      <xdr:rowOff>33655</xdr:rowOff>
    </xdr:to>
    <xdr:sp macro="" textlink="">
      <xdr:nvSpPr>
        <xdr:cNvPr id="526" name="フローチャート: 判断 525">
          <a:extLst>
            <a:ext uri="{FF2B5EF4-FFF2-40B4-BE49-F238E27FC236}">
              <a16:creationId xmlns:a16="http://schemas.microsoft.com/office/drawing/2014/main" id="{36730F1F-E7B0-4733-9DD9-985B087AEEB7}"/>
            </a:ext>
          </a:extLst>
        </xdr:cNvPr>
        <xdr:cNvSpPr/>
      </xdr:nvSpPr>
      <xdr:spPr>
        <a:xfrm>
          <a:off x="15430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527" name="フローチャート: 判断 526">
          <a:extLst>
            <a:ext uri="{FF2B5EF4-FFF2-40B4-BE49-F238E27FC236}">
              <a16:creationId xmlns:a16="http://schemas.microsoft.com/office/drawing/2014/main" id="{2DF4D1EA-3BDB-4850-B434-EEEB489C9823}"/>
            </a:ext>
          </a:extLst>
        </xdr:cNvPr>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133985</xdr:rowOff>
    </xdr:from>
    <xdr:to>
      <xdr:col>72</xdr:col>
      <xdr:colOff>38100</xdr:colOff>
      <xdr:row>37</xdr:row>
      <xdr:rowOff>64135</xdr:rowOff>
    </xdr:to>
    <xdr:sp macro="" textlink="">
      <xdr:nvSpPr>
        <xdr:cNvPr id="528" name="フローチャート: 判断 527">
          <a:extLst>
            <a:ext uri="{FF2B5EF4-FFF2-40B4-BE49-F238E27FC236}">
              <a16:creationId xmlns:a16="http://schemas.microsoft.com/office/drawing/2014/main" id="{3C0C928A-8529-4EDC-B86C-2C1F2AA7EB8B}"/>
            </a:ext>
          </a:extLst>
        </xdr:cNvPr>
        <xdr:cNvSpPr/>
      </xdr:nvSpPr>
      <xdr:spPr>
        <a:xfrm>
          <a:off x="13652500" y="630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128270</xdr:rowOff>
    </xdr:from>
    <xdr:to>
      <xdr:col>67</xdr:col>
      <xdr:colOff>101600</xdr:colOff>
      <xdr:row>37</xdr:row>
      <xdr:rowOff>58420</xdr:rowOff>
    </xdr:to>
    <xdr:sp macro="" textlink="">
      <xdr:nvSpPr>
        <xdr:cNvPr id="529" name="フローチャート: 判断 528">
          <a:extLst>
            <a:ext uri="{FF2B5EF4-FFF2-40B4-BE49-F238E27FC236}">
              <a16:creationId xmlns:a16="http://schemas.microsoft.com/office/drawing/2014/main" id="{B847FCC5-ABCF-44A1-963B-30574E5281BE}"/>
            </a:ext>
          </a:extLst>
        </xdr:cNvPr>
        <xdr:cNvSpPr/>
      </xdr:nvSpPr>
      <xdr:spPr>
        <a:xfrm>
          <a:off x="12763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91FBFDA0-6E75-435C-8618-45A9E7560EB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DF8D23E7-D0C8-4D64-B0FA-8359EF364D82}"/>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3AF0ECDC-D5FF-47E7-B442-9C8FC8FCB72D}"/>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6B97CD3-E600-4F84-BEDA-F68BF196722C}"/>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F2B37B9A-D7E2-4DB5-8990-81F40F3AF56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158750</xdr:rowOff>
    </xdr:from>
    <xdr:to>
      <xdr:col>85</xdr:col>
      <xdr:colOff>177800</xdr:colOff>
      <xdr:row>39</xdr:row>
      <xdr:rowOff>88900</xdr:rowOff>
    </xdr:to>
    <xdr:sp macro="" textlink="">
      <xdr:nvSpPr>
        <xdr:cNvPr id="535" name="楕円 534">
          <a:extLst>
            <a:ext uri="{FF2B5EF4-FFF2-40B4-BE49-F238E27FC236}">
              <a16:creationId xmlns:a16="http://schemas.microsoft.com/office/drawing/2014/main" id="{9BFD8DDE-45B1-4644-8DA5-C7290EA884F0}"/>
            </a:ext>
          </a:extLst>
        </xdr:cNvPr>
        <xdr:cNvSpPr/>
      </xdr:nvSpPr>
      <xdr:spPr>
        <a:xfrm>
          <a:off x="16268700" y="667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137177</xdr:rowOff>
    </xdr:from>
    <xdr:ext cx="405111" cy="259045"/>
    <xdr:sp macro="" textlink="">
      <xdr:nvSpPr>
        <xdr:cNvPr id="536" name="【一般廃棄物処理施設】&#10;有形固定資産減価償却率該当値テキスト">
          <a:extLst>
            <a:ext uri="{FF2B5EF4-FFF2-40B4-BE49-F238E27FC236}">
              <a16:creationId xmlns:a16="http://schemas.microsoft.com/office/drawing/2014/main" id="{47B2DD80-7366-46A2-A834-4659BAA79C18}"/>
            </a:ext>
          </a:extLst>
        </xdr:cNvPr>
        <xdr:cNvSpPr txBox="1"/>
      </xdr:nvSpPr>
      <xdr:spPr>
        <a:xfrm>
          <a:off x="16357600" y="665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147320</xdr:rowOff>
    </xdr:from>
    <xdr:to>
      <xdr:col>81</xdr:col>
      <xdr:colOff>101600</xdr:colOff>
      <xdr:row>41</xdr:row>
      <xdr:rowOff>77470</xdr:rowOff>
    </xdr:to>
    <xdr:sp macro="" textlink="">
      <xdr:nvSpPr>
        <xdr:cNvPr id="537" name="楕円 536">
          <a:extLst>
            <a:ext uri="{FF2B5EF4-FFF2-40B4-BE49-F238E27FC236}">
              <a16:creationId xmlns:a16="http://schemas.microsoft.com/office/drawing/2014/main" id="{D4B9003E-77A4-42DF-A4C5-3D4A325567EB}"/>
            </a:ext>
          </a:extLst>
        </xdr:cNvPr>
        <xdr:cNvSpPr/>
      </xdr:nvSpPr>
      <xdr:spPr>
        <a:xfrm>
          <a:off x="15430500" y="700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38100</xdr:rowOff>
    </xdr:from>
    <xdr:to>
      <xdr:col>85</xdr:col>
      <xdr:colOff>127000</xdr:colOff>
      <xdr:row>41</xdr:row>
      <xdr:rowOff>26670</xdr:rowOff>
    </xdr:to>
    <xdr:cxnSp macro="">
      <xdr:nvCxnSpPr>
        <xdr:cNvPr id="538" name="直線コネクタ 537">
          <a:extLst>
            <a:ext uri="{FF2B5EF4-FFF2-40B4-BE49-F238E27FC236}">
              <a16:creationId xmlns:a16="http://schemas.microsoft.com/office/drawing/2014/main" id="{720821F2-DB77-4361-8C16-3C11104BA6FD}"/>
            </a:ext>
          </a:extLst>
        </xdr:cNvPr>
        <xdr:cNvCxnSpPr/>
      </xdr:nvCxnSpPr>
      <xdr:spPr>
        <a:xfrm flipV="1">
          <a:off x="15481300" y="6724650"/>
          <a:ext cx="838200" cy="33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126365</xdr:rowOff>
    </xdr:from>
    <xdr:to>
      <xdr:col>76</xdr:col>
      <xdr:colOff>165100</xdr:colOff>
      <xdr:row>41</xdr:row>
      <xdr:rowOff>56515</xdr:rowOff>
    </xdr:to>
    <xdr:sp macro="" textlink="">
      <xdr:nvSpPr>
        <xdr:cNvPr id="539" name="楕円 538">
          <a:extLst>
            <a:ext uri="{FF2B5EF4-FFF2-40B4-BE49-F238E27FC236}">
              <a16:creationId xmlns:a16="http://schemas.microsoft.com/office/drawing/2014/main" id="{B89FE9AF-FDF2-4351-B81C-F4E4FF01E278}"/>
            </a:ext>
          </a:extLst>
        </xdr:cNvPr>
        <xdr:cNvSpPr/>
      </xdr:nvSpPr>
      <xdr:spPr>
        <a:xfrm>
          <a:off x="14541500" y="698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5715</xdr:rowOff>
    </xdr:from>
    <xdr:to>
      <xdr:col>81</xdr:col>
      <xdr:colOff>50800</xdr:colOff>
      <xdr:row>41</xdr:row>
      <xdr:rowOff>26670</xdr:rowOff>
    </xdr:to>
    <xdr:cxnSp macro="">
      <xdr:nvCxnSpPr>
        <xdr:cNvPr id="540" name="直線コネクタ 539">
          <a:extLst>
            <a:ext uri="{FF2B5EF4-FFF2-40B4-BE49-F238E27FC236}">
              <a16:creationId xmlns:a16="http://schemas.microsoft.com/office/drawing/2014/main" id="{26036022-CA48-4D62-9B7C-002A834A3EA9}"/>
            </a:ext>
          </a:extLst>
        </xdr:cNvPr>
        <xdr:cNvCxnSpPr/>
      </xdr:nvCxnSpPr>
      <xdr:spPr>
        <a:xfrm>
          <a:off x="14592300" y="703516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105410</xdr:rowOff>
    </xdr:from>
    <xdr:to>
      <xdr:col>72</xdr:col>
      <xdr:colOff>38100</xdr:colOff>
      <xdr:row>41</xdr:row>
      <xdr:rowOff>35560</xdr:rowOff>
    </xdr:to>
    <xdr:sp macro="" textlink="">
      <xdr:nvSpPr>
        <xdr:cNvPr id="541" name="楕円 540">
          <a:extLst>
            <a:ext uri="{FF2B5EF4-FFF2-40B4-BE49-F238E27FC236}">
              <a16:creationId xmlns:a16="http://schemas.microsoft.com/office/drawing/2014/main" id="{1CB8A4C3-EAE7-49F2-9EBC-81D3289329B6}"/>
            </a:ext>
          </a:extLst>
        </xdr:cNvPr>
        <xdr:cNvSpPr/>
      </xdr:nvSpPr>
      <xdr:spPr>
        <a:xfrm>
          <a:off x="13652500" y="696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156210</xdr:rowOff>
    </xdr:from>
    <xdr:to>
      <xdr:col>76</xdr:col>
      <xdr:colOff>114300</xdr:colOff>
      <xdr:row>41</xdr:row>
      <xdr:rowOff>5715</xdr:rowOff>
    </xdr:to>
    <xdr:cxnSp macro="">
      <xdr:nvCxnSpPr>
        <xdr:cNvPr id="542" name="直線コネクタ 541">
          <a:extLst>
            <a:ext uri="{FF2B5EF4-FFF2-40B4-BE49-F238E27FC236}">
              <a16:creationId xmlns:a16="http://schemas.microsoft.com/office/drawing/2014/main" id="{26458F2D-CDE5-4A2C-A912-FF4B02B4A321}"/>
            </a:ext>
          </a:extLst>
        </xdr:cNvPr>
        <xdr:cNvCxnSpPr/>
      </xdr:nvCxnSpPr>
      <xdr:spPr>
        <a:xfrm>
          <a:off x="13703300" y="701421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84455</xdr:rowOff>
    </xdr:from>
    <xdr:to>
      <xdr:col>67</xdr:col>
      <xdr:colOff>101600</xdr:colOff>
      <xdr:row>41</xdr:row>
      <xdr:rowOff>14605</xdr:rowOff>
    </xdr:to>
    <xdr:sp macro="" textlink="">
      <xdr:nvSpPr>
        <xdr:cNvPr id="543" name="楕円 542">
          <a:extLst>
            <a:ext uri="{FF2B5EF4-FFF2-40B4-BE49-F238E27FC236}">
              <a16:creationId xmlns:a16="http://schemas.microsoft.com/office/drawing/2014/main" id="{687DA82E-B0B6-4EA4-81B6-9CAB4AE8A6C5}"/>
            </a:ext>
          </a:extLst>
        </xdr:cNvPr>
        <xdr:cNvSpPr/>
      </xdr:nvSpPr>
      <xdr:spPr>
        <a:xfrm>
          <a:off x="12763500" y="694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135255</xdr:rowOff>
    </xdr:from>
    <xdr:to>
      <xdr:col>71</xdr:col>
      <xdr:colOff>177800</xdr:colOff>
      <xdr:row>40</xdr:row>
      <xdr:rowOff>156210</xdr:rowOff>
    </xdr:to>
    <xdr:cxnSp macro="">
      <xdr:nvCxnSpPr>
        <xdr:cNvPr id="544" name="直線コネクタ 543">
          <a:extLst>
            <a:ext uri="{FF2B5EF4-FFF2-40B4-BE49-F238E27FC236}">
              <a16:creationId xmlns:a16="http://schemas.microsoft.com/office/drawing/2014/main" id="{B1875832-E705-4961-99CD-F7148C471DEB}"/>
            </a:ext>
          </a:extLst>
        </xdr:cNvPr>
        <xdr:cNvCxnSpPr/>
      </xdr:nvCxnSpPr>
      <xdr:spPr>
        <a:xfrm>
          <a:off x="12814300" y="699325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50182</xdr:rowOff>
    </xdr:from>
    <xdr:ext cx="405111" cy="259045"/>
    <xdr:sp macro="" textlink="">
      <xdr:nvSpPr>
        <xdr:cNvPr id="545" name="n_1aveValue【一般廃棄物処理施設】&#10;有形固定資産減価償却率">
          <a:extLst>
            <a:ext uri="{FF2B5EF4-FFF2-40B4-BE49-F238E27FC236}">
              <a16:creationId xmlns:a16="http://schemas.microsoft.com/office/drawing/2014/main" id="{CAE93BB6-BB63-48A3-92F6-65E9F5524793}"/>
            </a:ext>
          </a:extLst>
        </xdr:cNvPr>
        <xdr:cNvSpPr txBox="1"/>
      </xdr:nvSpPr>
      <xdr:spPr>
        <a:xfrm>
          <a:off x="15266044" y="622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74947</xdr:rowOff>
    </xdr:from>
    <xdr:ext cx="405111" cy="259045"/>
    <xdr:sp macro="" textlink="">
      <xdr:nvSpPr>
        <xdr:cNvPr id="546" name="n_2aveValue【一般廃棄物処理施設】&#10;有形固定資産減価償却率">
          <a:extLst>
            <a:ext uri="{FF2B5EF4-FFF2-40B4-BE49-F238E27FC236}">
              <a16:creationId xmlns:a16="http://schemas.microsoft.com/office/drawing/2014/main" id="{55A24764-356A-44DF-B22C-3575746CBECB}"/>
            </a:ext>
          </a:extLst>
        </xdr:cNvPr>
        <xdr:cNvSpPr txBox="1"/>
      </xdr:nvSpPr>
      <xdr:spPr>
        <a:xfrm>
          <a:off x="14389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80662</xdr:rowOff>
    </xdr:from>
    <xdr:ext cx="405111" cy="259045"/>
    <xdr:sp macro="" textlink="">
      <xdr:nvSpPr>
        <xdr:cNvPr id="547" name="n_3aveValue【一般廃棄物処理施設】&#10;有形固定資産減価償却率">
          <a:extLst>
            <a:ext uri="{FF2B5EF4-FFF2-40B4-BE49-F238E27FC236}">
              <a16:creationId xmlns:a16="http://schemas.microsoft.com/office/drawing/2014/main" id="{781B6263-70B9-40BA-B7B7-28B3F2257447}"/>
            </a:ext>
          </a:extLst>
        </xdr:cNvPr>
        <xdr:cNvSpPr txBox="1"/>
      </xdr:nvSpPr>
      <xdr:spPr>
        <a:xfrm>
          <a:off x="13500744" y="608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74947</xdr:rowOff>
    </xdr:from>
    <xdr:ext cx="405111" cy="259045"/>
    <xdr:sp macro="" textlink="">
      <xdr:nvSpPr>
        <xdr:cNvPr id="548" name="n_4aveValue【一般廃棄物処理施設】&#10;有形固定資産減価償却率">
          <a:extLst>
            <a:ext uri="{FF2B5EF4-FFF2-40B4-BE49-F238E27FC236}">
              <a16:creationId xmlns:a16="http://schemas.microsoft.com/office/drawing/2014/main" id="{4CDEE37F-4F55-4097-94D3-7E4CB0F7C36E}"/>
            </a:ext>
          </a:extLst>
        </xdr:cNvPr>
        <xdr:cNvSpPr txBox="1"/>
      </xdr:nvSpPr>
      <xdr:spPr>
        <a:xfrm>
          <a:off x="12611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68597</xdr:rowOff>
    </xdr:from>
    <xdr:ext cx="405111" cy="259045"/>
    <xdr:sp macro="" textlink="">
      <xdr:nvSpPr>
        <xdr:cNvPr id="549" name="n_1mainValue【一般廃棄物処理施設】&#10;有形固定資産減価償却率">
          <a:extLst>
            <a:ext uri="{FF2B5EF4-FFF2-40B4-BE49-F238E27FC236}">
              <a16:creationId xmlns:a16="http://schemas.microsoft.com/office/drawing/2014/main" id="{207DA457-3FDC-4001-8592-1DD0B5DF62EA}"/>
            </a:ext>
          </a:extLst>
        </xdr:cNvPr>
        <xdr:cNvSpPr txBox="1"/>
      </xdr:nvSpPr>
      <xdr:spPr>
        <a:xfrm>
          <a:off x="15266044"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47642</xdr:rowOff>
    </xdr:from>
    <xdr:ext cx="405111" cy="259045"/>
    <xdr:sp macro="" textlink="">
      <xdr:nvSpPr>
        <xdr:cNvPr id="550" name="n_2mainValue【一般廃棄物処理施設】&#10;有形固定資産減価償却率">
          <a:extLst>
            <a:ext uri="{FF2B5EF4-FFF2-40B4-BE49-F238E27FC236}">
              <a16:creationId xmlns:a16="http://schemas.microsoft.com/office/drawing/2014/main" id="{2C4E6471-068B-4630-88B5-F1AED20A27FD}"/>
            </a:ext>
          </a:extLst>
        </xdr:cNvPr>
        <xdr:cNvSpPr txBox="1"/>
      </xdr:nvSpPr>
      <xdr:spPr>
        <a:xfrm>
          <a:off x="14389744" y="707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26687</xdr:rowOff>
    </xdr:from>
    <xdr:ext cx="405111" cy="259045"/>
    <xdr:sp macro="" textlink="">
      <xdr:nvSpPr>
        <xdr:cNvPr id="551" name="n_3mainValue【一般廃棄物処理施設】&#10;有形固定資産減価償却率">
          <a:extLst>
            <a:ext uri="{FF2B5EF4-FFF2-40B4-BE49-F238E27FC236}">
              <a16:creationId xmlns:a16="http://schemas.microsoft.com/office/drawing/2014/main" id="{7242F6B3-7E0A-42AE-9346-9249E43314BF}"/>
            </a:ext>
          </a:extLst>
        </xdr:cNvPr>
        <xdr:cNvSpPr txBox="1"/>
      </xdr:nvSpPr>
      <xdr:spPr>
        <a:xfrm>
          <a:off x="13500744" y="705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5732</xdr:rowOff>
    </xdr:from>
    <xdr:ext cx="405111" cy="259045"/>
    <xdr:sp macro="" textlink="">
      <xdr:nvSpPr>
        <xdr:cNvPr id="552" name="n_4mainValue【一般廃棄物処理施設】&#10;有形固定資産減価償却率">
          <a:extLst>
            <a:ext uri="{FF2B5EF4-FFF2-40B4-BE49-F238E27FC236}">
              <a16:creationId xmlns:a16="http://schemas.microsoft.com/office/drawing/2014/main" id="{AB379BC5-C9A4-4A45-8EE3-2F0316ABEC5F}"/>
            </a:ext>
          </a:extLst>
        </xdr:cNvPr>
        <xdr:cNvSpPr txBox="1"/>
      </xdr:nvSpPr>
      <xdr:spPr>
        <a:xfrm>
          <a:off x="12611744" y="703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6D4AA1C0-7418-48FA-A539-BDF9886AF57A}"/>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A593A640-1BDA-46FD-A346-C5562D9C5DC3}"/>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FF381F4B-326A-461D-B716-D531A5173D6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0FED74A1-7EB8-4621-B155-C7EC4140028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C0AD0BBD-3894-48F3-9DB1-4BBCD8D2D5E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39CB6208-015E-41AA-A6DF-A9551E83664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6D73DC22-5AE0-4448-9D96-94A9D42B356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34D993A6-AE51-4C84-9D43-D3DA13801CD7}"/>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4825443F-B179-4BEC-A4E2-BE4A034887DA}"/>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34393904-49D6-4840-A45A-102C8F8A284E}"/>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3" name="直線コネクタ 562">
          <a:extLst>
            <a:ext uri="{FF2B5EF4-FFF2-40B4-BE49-F238E27FC236}">
              <a16:creationId xmlns:a16="http://schemas.microsoft.com/office/drawing/2014/main" id="{5B690EFA-3DF7-4C90-A78F-0020B9C4C317}"/>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4" name="テキスト ボックス 563">
          <a:extLst>
            <a:ext uri="{FF2B5EF4-FFF2-40B4-BE49-F238E27FC236}">
              <a16:creationId xmlns:a16="http://schemas.microsoft.com/office/drawing/2014/main" id="{F84775BA-B391-44D2-9F12-BB7A88928DC8}"/>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5" name="直線コネクタ 564">
          <a:extLst>
            <a:ext uri="{FF2B5EF4-FFF2-40B4-BE49-F238E27FC236}">
              <a16:creationId xmlns:a16="http://schemas.microsoft.com/office/drawing/2014/main" id="{C5C1EF4C-9388-47D5-B64C-B2B801AAA3E2}"/>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6" name="テキスト ボックス 565">
          <a:extLst>
            <a:ext uri="{FF2B5EF4-FFF2-40B4-BE49-F238E27FC236}">
              <a16:creationId xmlns:a16="http://schemas.microsoft.com/office/drawing/2014/main" id="{90311AE4-360D-461B-BD85-6225C3DFFF3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7" name="直線コネクタ 566">
          <a:extLst>
            <a:ext uri="{FF2B5EF4-FFF2-40B4-BE49-F238E27FC236}">
              <a16:creationId xmlns:a16="http://schemas.microsoft.com/office/drawing/2014/main" id="{2EFEDF75-BEE2-45F9-A6AB-4EEDCB934811}"/>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8" name="テキスト ボックス 567">
          <a:extLst>
            <a:ext uri="{FF2B5EF4-FFF2-40B4-BE49-F238E27FC236}">
              <a16:creationId xmlns:a16="http://schemas.microsoft.com/office/drawing/2014/main" id="{44A696DD-C169-479E-B690-0B0BCE2CD55D}"/>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9" name="直線コネクタ 568">
          <a:extLst>
            <a:ext uri="{FF2B5EF4-FFF2-40B4-BE49-F238E27FC236}">
              <a16:creationId xmlns:a16="http://schemas.microsoft.com/office/drawing/2014/main" id="{2D0EC15E-14E3-4859-B518-10A75BEA002D}"/>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0" name="テキスト ボックス 569">
          <a:extLst>
            <a:ext uri="{FF2B5EF4-FFF2-40B4-BE49-F238E27FC236}">
              <a16:creationId xmlns:a16="http://schemas.microsoft.com/office/drawing/2014/main" id="{AAB1993E-97F4-4ECB-9455-E5B0B62492C7}"/>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a:extLst>
            <a:ext uri="{FF2B5EF4-FFF2-40B4-BE49-F238E27FC236}">
              <a16:creationId xmlns:a16="http://schemas.microsoft.com/office/drawing/2014/main" id="{F5086D59-6098-4256-959B-DC5D8CDF347A}"/>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2" name="テキスト ボックス 571">
          <a:extLst>
            <a:ext uri="{FF2B5EF4-FFF2-40B4-BE49-F238E27FC236}">
              <a16:creationId xmlns:a16="http://schemas.microsoft.com/office/drawing/2014/main" id="{3D8CDF0F-99BB-4446-85C5-B9D1B5E10AD4}"/>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a:extLst>
            <a:ext uri="{FF2B5EF4-FFF2-40B4-BE49-F238E27FC236}">
              <a16:creationId xmlns:a16="http://schemas.microsoft.com/office/drawing/2014/main" id="{FF161854-1BC0-4AB4-B4D8-389C84F7BE48}"/>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69548</xdr:rowOff>
    </xdr:from>
    <xdr:to>
      <xdr:col>116</xdr:col>
      <xdr:colOff>62864</xdr:colOff>
      <xdr:row>41</xdr:row>
      <xdr:rowOff>115949</xdr:rowOff>
    </xdr:to>
    <xdr:cxnSp macro="">
      <xdr:nvCxnSpPr>
        <xdr:cNvPr id="574" name="直線コネクタ 573">
          <a:extLst>
            <a:ext uri="{FF2B5EF4-FFF2-40B4-BE49-F238E27FC236}">
              <a16:creationId xmlns:a16="http://schemas.microsoft.com/office/drawing/2014/main" id="{40E227F3-D4C2-4213-ACA8-ACA4F78D169F}"/>
            </a:ext>
          </a:extLst>
        </xdr:cNvPr>
        <xdr:cNvCxnSpPr/>
      </xdr:nvCxnSpPr>
      <xdr:spPr>
        <a:xfrm flipV="1">
          <a:off x="22160864" y="5727398"/>
          <a:ext cx="0" cy="1418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119776</xdr:rowOff>
    </xdr:from>
    <xdr:ext cx="469744" cy="259045"/>
    <xdr:sp macro="" textlink="">
      <xdr:nvSpPr>
        <xdr:cNvPr id="575" name="【一般廃棄物処理施設】&#10;一人当たり有形固定資産（償却資産）額最小値テキスト">
          <a:extLst>
            <a:ext uri="{FF2B5EF4-FFF2-40B4-BE49-F238E27FC236}">
              <a16:creationId xmlns:a16="http://schemas.microsoft.com/office/drawing/2014/main" id="{04DEA4AB-D7C6-4C5E-8CDE-D749550A03CB}"/>
            </a:ext>
          </a:extLst>
        </xdr:cNvPr>
        <xdr:cNvSpPr txBox="1"/>
      </xdr:nvSpPr>
      <xdr:spPr>
        <a:xfrm>
          <a:off x="22199600" y="714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115949</xdr:rowOff>
    </xdr:from>
    <xdr:to>
      <xdr:col>116</xdr:col>
      <xdr:colOff>152400</xdr:colOff>
      <xdr:row>41</xdr:row>
      <xdr:rowOff>115949</xdr:rowOff>
    </xdr:to>
    <xdr:cxnSp macro="">
      <xdr:nvCxnSpPr>
        <xdr:cNvPr id="576" name="直線コネクタ 575">
          <a:extLst>
            <a:ext uri="{FF2B5EF4-FFF2-40B4-BE49-F238E27FC236}">
              <a16:creationId xmlns:a16="http://schemas.microsoft.com/office/drawing/2014/main" id="{78AB6DA9-90D0-4E83-95EC-69C0816B5C0F}"/>
            </a:ext>
          </a:extLst>
        </xdr:cNvPr>
        <xdr:cNvCxnSpPr/>
      </xdr:nvCxnSpPr>
      <xdr:spPr>
        <a:xfrm>
          <a:off x="22072600" y="7145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16225</xdr:rowOff>
    </xdr:from>
    <xdr:ext cx="599010" cy="259045"/>
    <xdr:sp macro="" textlink="">
      <xdr:nvSpPr>
        <xdr:cNvPr id="577" name="【一般廃棄物処理施設】&#10;一人当たり有形固定資産（償却資産）額最大値テキスト">
          <a:extLst>
            <a:ext uri="{FF2B5EF4-FFF2-40B4-BE49-F238E27FC236}">
              <a16:creationId xmlns:a16="http://schemas.microsoft.com/office/drawing/2014/main" id="{7011BDED-B931-4E84-979E-C493972D5501}"/>
            </a:ext>
          </a:extLst>
        </xdr:cNvPr>
        <xdr:cNvSpPr txBox="1"/>
      </xdr:nvSpPr>
      <xdr:spPr>
        <a:xfrm>
          <a:off x="22199600" y="5502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69548</xdr:rowOff>
    </xdr:from>
    <xdr:to>
      <xdr:col>116</xdr:col>
      <xdr:colOff>152400</xdr:colOff>
      <xdr:row>33</xdr:row>
      <xdr:rowOff>69548</xdr:rowOff>
    </xdr:to>
    <xdr:cxnSp macro="">
      <xdr:nvCxnSpPr>
        <xdr:cNvPr id="578" name="直線コネクタ 577">
          <a:extLst>
            <a:ext uri="{FF2B5EF4-FFF2-40B4-BE49-F238E27FC236}">
              <a16:creationId xmlns:a16="http://schemas.microsoft.com/office/drawing/2014/main" id="{ED9CC929-2B77-48DF-8333-52BE8C672408}"/>
            </a:ext>
          </a:extLst>
        </xdr:cNvPr>
        <xdr:cNvCxnSpPr/>
      </xdr:nvCxnSpPr>
      <xdr:spPr>
        <a:xfrm>
          <a:off x="22072600" y="5727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119806</xdr:rowOff>
    </xdr:from>
    <xdr:ext cx="599010" cy="259045"/>
    <xdr:sp macro="" textlink="">
      <xdr:nvSpPr>
        <xdr:cNvPr id="579" name="【一般廃棄物処理施設】&#10;一人当たり有形固定資産（償却資産）額平均値テキスト">
          <a:extLst>
            <a:ext uri="{FF2B5EF4-FFF2-40B4-BE49-F238E27FC236}">
              <a16:creationId xmlns:a16="http://schemas.microsoft.com/office/drawing/2014/main" id="{F464D50C-D462-4E85-A414-48FF953D8A01}"/>
            </a:ext>
          </a:extLst>
        </xdr:cNvPr>
        <xdr:cNvSpPr txBox="1"/>
      </xdr:nvSpPr>
      <xdr:spPr>
        <a:xfrm>
          <a:off x="22199600" y="64634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96929</xdr:rowOff>
    </xdr:from>
    <xdr:to>
      <xdr:col>116</xdr:col>
      <xdr:colOff>114300</xdr:colOff>
      <xdr:row>39</xdr:row>
      <xdr:rowOff>27079</xdr:rowOff>
    </xdr:to>
    <xdr:sp macro="" textlink="">
      <xdr:nvSpPr>
        <xdr:cNvPr id="580" name="フローチャート: 判断 579">
          <a:extLst>
            <a:ext uri="{FF2B5EF4-FFF2-40B4-BE49-F238E27FC236}">
              <a16:creationId xmlns:a16="http://schemas.microsoft.com/office/drawing/2014/main" id="{A378E97F-3559-434A-BFC5-D76E1620DBB2}"/>
            </a:ext>
          </a:extLst>
        </xdr:cNvPr>
        <xdr:cNvSpPr/>
      </xdr:nvSpPr>
      <xdr:spPr>
        <a:xfrm>
          <a:off x="22110700" y="661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145109</xdr:rowOff>
    </xdr:from>
    <xdr:to>
      <xdr:col>112</xdr:col>
      <xdr:colOff>38100</xdr:colOff>
      <xdr:row>39</xdr:row>
      <xdr:rowOff>75259</xdr:rowOff>
    </xdr:to>
    <xdr:sp macro="" textlink="">
      <xdr:nvSpPr>
        <xdr:cNvPr id="581" name="フローチャート: 判断 580">
          <a:extLst>
            <a:ext uri="{FF2B5EF4-FFF2-40B4-BE49-F238E27FC236}">
              <a16:creationId xmlns:a16="http://schemas.microsoft.com/office/drawing/2014/main" id="{EF8F96D0-50AF-4181-A312-B664088A7B7D}"/>
            </a:ext>
          </a:extLst>
        </xdr:cNvPr>
        <xdr:cNvSpPr/>
      </xdr:nvSpPr>
      <xdr:spPr>
        <a:xfrm>
          <a:off x="21272500" y="666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15488</xdr:rowOff>
    </xdr:from>
    <xdr:to>
      <xdr:col>107</xdr:col>
      <xdr:colOff>101600</xdr:colOff>
      <xdr:row>39</xdr:row>
      <xdr:rowOff>117088</xdr:rowOff>
    </xdr:to>
    <xdr:sp macro="" textlink="">
      <xdr:nvSpPr>
        <xdr:cNvPr id="582" name="フローチャート: 判断 581">
          <a:extLst>
            <a:ext uri="{FF2B5EF4-FFF2-40B4-BE49-F238E27FC236}">
              <a16:creationId xmlns:a16="http://schemas.microsoft.com/office/drawing/2014/main" id="{700B2192-8C37-4067-9403-93D202147D0D}"/>
            </a:ext>
          </a:extLst>
        </xdr:cNvPr>
        <xdr:cNvSpPr/>
      </xdr:nvSpPr>
      <xdr:spPr>
        <a:xfrm>
          <a:off x="20383500" y="670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60540</xdr:rowOff>
    </xdr:from>
    <xdr:to>
      <xdr:col>102</xdr:col>
      <xdr:colOff>165100</xdr:colOff>
      <xdr:row>39</xdr:row>
      <xdr:rowOff>162140</xdr:rowOff>
    </xdr:to>
    <xdr:sp macro="" textlink="">
      <xdr:nvSpPr>
        <xdr:cNvPr id="583" name="フローチャート: 判断 582">
          <a:extLst>
            <a:ext uri="{FF2B5EF4-FFF2-40B4-BE49-F238E27FC236}">
              <a16:creationId xmlns:a16="http://schemas.microsoft.com/office/drawing/2014/main" id="{8313DA45-9F62-4937-8BDC-D148E862251E}"/>
            </a:ext>
          </a:extLst>
        </xdr:cNvPr>
        <xdr:cNvSpPr/>
      </xdr:nvSpPr>
      <xdr:spPr>
        <a:xfrm>
          <a:off x="19494500" y="674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82417</xdr:rowOff>
    </xdr:from>
    <xdr:to>
      <xdr:col>98</xdr:col>
      <xdr:colOff>38100</xdr:colOff>
      <xdr:row>40</xdr:row>
      <xdr:rowOff>12567</xdr:rowOff>
    </xdr:to>
    <xdr:sp macro="" textlink="">
      <xdr:nvSpPr>
        <xdr:cNvPr id="584" name="フローチャート: 判断 583">
          <a:extLst>
            <a:ext uri="{FF2B5EF4-FFF2-40B4-BE49-F238E27FC236}">
              <a16:creationId xmlns:a16="http://schemas.microsoft.com/office/drawing/2014/main" id="{68DCD8D8-9F44-473E-A815-288A94A346FE}"/>
            </a:ext>
          </a:extLst>
        </xdr:cNvPr>
        <xdr:cNvSpPr/>
      </xdr:nvSpPr>
      <xdr:spPr>
        <a:xfrm>
          <a:off x="18605500" y="6768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D64F5454-1417-4769-8DA5-C8A89DD81C87}"/>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60F0B1CC-5517-4477-A806-97464C7A86E6}"/>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61F201D1-9A91-47CD-B196-07C9B61E5DE4}"/>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FAAF095E-8360-4F58-B1D5-E74553239643}"/>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D8CBC944-B452-4409-BA80-3B0D042D8D57}"/>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33493</xdr:rowOff>
    </xdr:from>
    <xdr:to>
      <xdr:col>116</xdr:col>
      <xdr:colOff>114300</xdr:colOff>
      <xdr:row>40</xdr:row>
      <xdr:rowOff>135093</xdr:rowOff>
    </xdr:to>
    <xdr:sp macro="" textlink="">
      <xdr:nvSpPr>
        <xdr:cNvPr id="590" name="楕円 589">
          <a:extLst>
            <a:ext uri="{FF2B5EF4-FFF2-40B4-BE49-F238E27FC236}">
              <a16:creationId xmlns:a16="http://schemas.microsoft.com/office/drawing/2014/main" id="{5EC39882-06C4-4964-B5B1-9E42C032ACE4}"/>
            </a:ext>
          </a:extLst>
        </xdr:cNvPr>
        <xdr:cNvSpPr/>
      </xdr:nvSpPr>
      <xdr:spPr>
        <a:xfrm>
          <a:off x="22110700" y="6891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11920</xdr:rowOff>
    </xdr:from>
    <xdr:ext cx="534377" cy="259045"/>
    <xdr:sp macro="" textlink="">
      <xdr:nvSpPr>
        <xdr:cNvPr id="591" name="【一般廃棄物処理施設】&#10;一人当たり有形固定資産（償却資産）額該当値テキスト">
          <a:extLst>
            <a:ext uri="{FF2B5EF4-FFF2-40B4-BE49-F238E27FC236}">
              <a16:creationId xmlns:a16="http://schemas.microsoft.com/office/drawing/2014/main" id="{A79BAA1B-515F-4590-8A6E-9E801DB23C7A}"/>
            </a:ext>
          </a:extLst>
        </xdr:cNvPr>
        <xdr:cNvSpPr txBox="1"/>
      </xdr:nvSpPr>
      <xdr:spPr>
        <a:xfrm>
          <a:off x="22199600" y="6869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75719</xdr:rowOff>
    </xdr:from>
    <xdr:to>
      <xdr:col>112</xdr:col>
      <xdr:colOff>38100</xdr:colOff>
      <xdr:row>41</xdr:row>
      <xdr:rowOff>5869</xdr:rowOff>
    </xdr:to>
    <xdr:sp macro="" textlink="">
      <xdr:nvSpPr>
        <xdr:cNvPr id="592" name="楕円 591">
          <a:extLst>
            <a:ext uri="{FF2B5EF4-FFF2-40B4-BE49-F238E27FC236}">
              <a16:creationId xmlns:a16="http://schemas.microsoft.com/office/drawing/2014/main" id="{A2C42AD9-00A2-42E6-A451-E80836EF414A}"/>
            </a:ext>
          </a:extLst>
        </xdr:cNvPr>
        <xdr:cNvSpPr/>
      </xdr:nvSpPr>
      <xdr:spPr>
        <a:xfrm>
          <a:off x="21272500" y="6933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84293</xdr:rowOff>
    </xdr:from>
    <xdr:to>
      <xdr:col>116</xdr:col>
      <xdr:colOff>63500</xdr:colOff>
      <xdr:row>40</xdr:row>
      <xdr:rowOff>126519</xdr:rowOff>
    </xdr:to>
    <xdr:cxnSp macro="">
      <xdr:nvCxnSpPr>
        <xdr:cNvPr id="593" name="直線コネクタ 592">
          <a:extLst>
            <a:ext uri="{FF2B5EF4-FFF2-40B4-BE49-F238E27FC236}">
              <a16:creationId xmlns:a16="http://schemas.microsoft.com/office/drawing/2014/main" id="{64430400-58EE-4B6B-BF6E-D0E4838787B7}"/>
            </a:ext>
          </a:extLst>
        </xdr:cNvPr>
        <xdr:cNvCxnSpPr/>
      </xdr:nvCxnSpPr>
      <xdr:spPr>
        <a:xfrm flipV="1">
          <a:off x="21323300" y="6942293"/>
          <a:ext cx="838200" cy="42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71285</xdr:rowOff>
    </xdr:from>
    <xdr:to>
      <xdr:col>107</xdr:col>
      <xdr:colOff>101600</xdr:colOff>
      <xdr:row>41</xdr:row>
      <xdr:rowOff>1435</xdr:rowOff>
    </xdr:to>
    <xdr:sp macro="" textlink="">
      <xdr:nvSpPr>
        <xdr:cNvPr id="594" name="楕円 593">
          <a:extLst>
            <a:ext uri="{FF2B5EF4-FFF2-40B4-BE49-F238E27FC236}">
              <a16:creationId xmlns:a16="http://schemas.microsoft.com/office/drawing/2014/main" id="{A8844781-F292-4E46-8A57-5FC9A2DE97D9}"/>
            </a:ext>
          </a:extLst>
        </xdr:cNvPr>
        <xdr:cNvSpPr/>
      </xdr:nvSpPr>
      <xdr:spPr>
        <a:xfrm>
          <a:off x="20383500" y="692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122085</xdr:rowOff>
    </xdr:from>
    <xdr:to>
      <xdr:col>111</xdr:col>
      <xdr:colOff>177800</xdr:colOff>
      <xdr:row>40</xdr:row>
      <xdr:rowOff>126519</xdr:rowOff>
    </xdr:to>
    <xdr:cxnSp macro="">
      <xdr:nvCxnSpPr>
        <xdr:cNvPr id="595" name="直線コネクタ 594">
          <a:extLst>
            <a:ext uri="{FF2B5EF4-FFF2-40B4-BE49-F238E27FC236}">
              <a16:creationId xmlns:a16="http://schemas.microsoft.com/office/drawing/2014/main" id="{4316E3EC-28BA-4E6A-94D8-1FCDD95E3FE0}"/>
            </a:ext>
          </a:extLst>
        </xdr:cNvPr>
        <xdr:cNvCxnSpPr/>
      </xdr:nvCxnSpPr>
      <xdr:spPr>
        <a:xfrm>
          <a:off x="20434300" y="6980085"/>
          <a:ext cx="889000" cy="4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77891</xdr:rowOff>
    </xdr:from>
    <xdr:to>
      <xdr:col>102</xdr:col>
      <xdr:colOff>165100</xdr:colOff>
      <xdr:row>41</xdr:row>
      <xdr:rowOff>8041</xdr:rowOff>
    </xdr:to>
    <xdr:sp macro="" textlink="">
      <xdr:nvSpPr>
        <xdr:cNvPr id="596" name="楕円 595">
          <a:extLst>
            <a:ext uri="{FF2B5EF4-FFF2-40B4-BE49-F238E27FC236}">
              <a16:creationId xmlns:a16="http://schemas.microsoft.com/office/drawing/2014/main" id="{54917121-9DB3-49BF-9418-B68CEE7FE61E}"/>
            </a:ext>
          </a:extLst>
        </xdr:cNvPr>
        <xdr:cNvSpPr/>
      </xdr:nvSpPr>
      <xdr:spPr>
        <a:xfrm>
          <a:off x="19494500" y="6935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122085</xdr:rowOff>
    </xdr:from>
    <xdr:to>
      <xdr:col>107</xdr:col>
      <xdr:colOff>50800</xdr:colOff>
      <xdr:row>40</xdr:row>
      <xdr:rowOff>128691</xdr:rowOff>
    </xdr:to>
    <xdr:cxnSp macro="">
      <xdr:nvCxnSpPr>
        <xdr:cNvPr id="597" name="直線コネクタ 596">
          <a:extLst>
            <a:ext uri="{FF2B5EF4-FFF2-40B4-BE49-F238E27FC236}">
              <a16:creationId xmlns:a16="http://schemas.microsoft.com/office/drawing/2014/main" id="{A9484B4E-CCFF-4E8E-AD60-F4A3AF814A81}"/>
            </a:ext>
          </a:extLst>
        </xdr:cNvPr>
        <xdr:cNvCxnSpPr/>
      </xdr:nvCxnSpPr>
      <xdr:spPr>
        <a:xfrm flipV="1">
          <a:off x="19545300" y="6980085"/>
          <a:ext cx="889000" cy="6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81544</xdr:rowOff>
    </xdr:from>
    <xdr:to>
      <xdr:col>98</xdr:col>
      <xdr:colOff>38100</xdr:colOff>
      <xdr:row>41</xdr:row>
      <xdr:rowOff>11694</xdr:rowOff>
    </xdr:to>
    <xdr:sp macro="" textlink="">
      <xdr:nvSpPr>
        <xdr:cNvPr id="598" name="楕円 597">
          <a:extLst>
            <a:ext uri="{FF2B5EF4-FFF2-40B4-BE49-F238E27FC236}">
              <a16:creationId xmlns:a16="http://schemas.microsoft.com/office/drawing/2014/main" id="{0C023892-C1E1-4AE1-BE77-D9233C8264E8}"/>
            </a:ext>
          </a:extLst>
        </xdr:cNvPr>
        <xdr:cNvSpPr/>
      </xdr:nvSpPr>
      <xdr:spPr>
        <a:xfrm>
          <a:off x="18605500" y="693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128691</xdr:rowOff>
    </xdr:from>
    <xdr:to>
      <xdr:col>102</xdr:col>
      <xdr:colOff>114300</xdr:colOff>
      <xdr:row>40</xdr:row>
      <xdr:rowOff>132344</xdr:rowOff>
    </xdr:to>
    <xdr:cxnSp macro="">
      <xdr:nvCxnSpPr>
        <xdr:cNvPr id="599" name="直線コネクタ 598">
          <a:extLst>
            <a:ext uri="{FF2B5EF4-FFF2-40B4-BE49-F238E27FC236}">
              <a16:creationId xmlns:a16="http://schemas.microsoft.com/office/drawing/2014/main" id="{6742039D-B4DC-4360-9740-51B64FD7E453}"/>
            </a:ext>
          </a:extLst>
        </xdr:cNvPr>
        <xdr:cNvCxnSpPr/>
      </xdr:nvCxnSpPr>
      <xdr:spPr>
        <a:xfrm flipV="1">
          <a:off x="18656300" y="6986691"/>
          <a:ext cx="889000" cy="3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91786</xdr:rowOff>
    </xdr:from>
    <xdr:ext cx="534377" cy="259045"/>
    <xdr:sp macro="" textlink="">
      <xdr:nvSpPr>
        <xdr:cNvPr id="600" name="n_1aveValue【一般廃棄物処理施設】&#10;一人当たり有形固定資産（償却資産）額">
          <a:extLst>
            <a:ext uri="{FF2B5EF4-FFF2-40B4-BE49-F238E27FC236}">
              <a16:creationId xmlns:a16="http://schemas.microsoft.com/office/drawing/2014/main" id="{E812D3BC-1176-462D-B800-91C0299C4E9F}"/>
            </a:ext>
          </a:extLst>
        </xdr:cNvPr>
        <xdr:cNvSpPr txBox="1"/>
      </xdr:nvSpPr>
      <xdr:spPr>
        <a:xfrm>
          <a:off x="21043411" y="643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133615</xdr:rowOff>
    </xdr:from>
    <xdr:ext cx="534377" cy="259045"/>
    <xdr:sp macro="" textlink="">
      <xdr:nvSpPr>
        <xdr:cNvPr id="601" name="n_2aveValue【一般廃棄物処理施設】&#10;一人当たり有形固定資産（償却資産）額">
          <a:extLst>
            <a:ext uri="{FF2B5EF4-FFF2-40B4-BE49-F238E27FC236}">
              <a16:creationId xmlns:a16="http://schemas.microsoft.com/office/drawing/2014/main" id="{55158CE6-0898-4A60-BAB4-84B65070E787}"/>
            </a:ext>
          </a:extLst>
        </xdr:cNvPr>
        <xdr:cNvSpPr txBox="1"/>
      </xdr:nvSpPr>
      <xdr:spPr>
        <a:xfrm>
          <a:off x="20167111" y="647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7217</xdr:rowOff>
    </xdr:from>
    <xdr:ext cx="534377" cy="259045"/>
    <xdr:sp macro="" textlink="">
      <xdr:nvSpPr>
        <xdr:cNvPr id="602" name="n_3aveValue【一般廃棄物処理施設】&#10;一人当たり有形固定資産（償却資産）額">
          <a:extLst>
            <a:ext uri="{FF2B5EF4-FFF2-40B4-BE49-F238E27FC236}">
              <a16:creationId xmlns:a16="http://schemas.microsoft.com/office/drawing/2014/main" id="{DD489BDC-347C-45AC-83D0-281102A441E0}"/>
            </a:ext>
          </a:extLst>
        </xdr:cNvPr>
        <xdr:cNvSpPr txBox="1"/>
      </xdr:nvSpPr>
      <xdr:spPr>
        <a:xfrm>
          <a:off x="19278111" y="652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29094</xdr:rowOff>
    </xdr:from>
    <xdr:ext cx="534377" cy="259045"/>
    <xdr:sp macro="" textlink="">
      <xdr:nvSpPr>
        <xdr:cNvPr id="603" name="n_4aveValue【一般廃棄物処理施設】&#10;一人当たり有形固定資産（償却資産）額">
          <a:extLst>
            <a:ext uri="{FF2B5EF4-FFF2-40B4-BE49-F238E27FC236}">
              <a16:creationId xmlns:a16="http://schemas.microsoft.com/office/drawing/2014/main" id="{04D19245-E237-45AB-981D-D868E22CBF6C}"/>
            </a:ext>
          </a:extLst>
        </xdr:cNvPr>
        <xdr:cNvSpPr txBox="1"/>
      </xdr:nvSpPr>
      <xdr:spPr>
        <a:xfrm>
          <a:off x="18389111" y="6544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168446</xdr:rowOff>
    </xdr:from>
    <xdr:ext cx="534377" cy="259045"/>
    <xdr:sp macro="" textlink="">
      <xdr:nvSpPr>
        <xdr:cNvPr id="604" name="n_1mainValue【一般廃棄物処理施設】&#10;一人当たり有形固定資産（償却資産）額">
          <a:extLst>
            <a:ext uri="{FF2B5EF4-FFF2-40B4-BE49-F238E27FC236}">
              <a16:creationId xmlns:a16="http://schemas.microsoft.com/office/drawing/2014/main" id="{C4B58694-8F8D-4312-A63A-1D3869C270CB}"/>
            </a:ext>
          </a:extLst>
        </xdr:cNvPr>
        <xdr:cNvSpPr txBox="1"/>
      </xdr:nvSpPr>
      <xdr:spPr>
        <a:xfrm>
          <a:off x="21043411" y="702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164012</xdr:rowOff>
    </xdr:from>
    <xdr:ext cx="534377" cy="259045"/>
    <xdr:sp macro="" textlink="">
      <xdr:nvSpPr>
        <xdr:cNvPr id="605" name="n_2mainValue【一般廃棄物処理施設】&#10;一人当たり有形固定資産（償却資産）額">
          <a:extLst>
            <a:ext uri="{FF2B5EF4-FFF2-40B4-BE49-F238E27FC236}">
              <a16:creationId xmlns:a16="http://schemas.microsoft.com/office/drawing/2014/main" id="{21EBD433-B62C-4AEC-923F-854F61B66B83}"/>
            </a:ext>
          </a:extLst>
        </xdr:cNvPr>
        <xdr:cNvSpPr txBox="1"/>
      </xdr:nvSpPr>
      <xdr:spPr>
        <a:xfrm>
          <a:off x="20167111" y="702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170618</xdr:rowOff>
    </xdr:from>
    <xdr:ext cx="534377" cy="259045"/>
    <xdr:sp macro="" textlink="">
      <xdr:nvSpPr>
        <xdr:cNvPr id="606" name="n_3mainValue【一般廃棄物処理施設】&#10;一人当たり有形固定資産（償却資産）額">
          <a:extLst>
            <a:ext uri="{FF2B5EF4-FFF2-40B4-BE49-F238E27FC236}">
              <a16:creationId xmlns:a16="http://schemas.microsoft.com/office/drawing/2014/main" id="{E628D3D5-FC7A-481E-A9CA-096473CFD384}"/>
            </a:ext>
          </a:extLst>
        </xdr:cNvPr>
        <xdr:cNvSpPr txBox="1"/>
      </xdr:nvSpPr>
      <xdr:spPr>
        <a:xfrm>
          <a:off x="19278111" y="7028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2821</xdr:rowOff>
    </xdr:from>
    <xdr:ext cx="534377" cy="259045"/>
    <xdr:sp macro="" textlink="">
      <xdr:nvSpPr>
        <xdr:cNvPr id="607" name="n_4mainValue【一般廃棄物処理施設】&#10;一人当たり有形固定資産（償却資産）額">
          <a:extLst>
            <a:ext uri="{FF2B5EF4-FFF2-40B4-BE49-F238E27FC236}">
              <a16:creationId xmlns:a16="http://schemas.microsoft.com/office/drawing/2014/main" id="{48BA6801-8597-4A21-A3AF-DD7452171316}"/>
            </a:ext>
          </a:extLst>
        </xdr:cNvPr>
        <xdr:cNvSpPr txBox="1"/>
      </xdr:nvSpPr>
      <xdr:spPr>
        <a:xfrm>
          <a:off x="18389111" y="7032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a:extLst>
            <a:ext uri="{FF2B5EF4-FFF2-40B4-BE49-F238E27FC236}">
              <a16:creationId xmlns:a16="http://schemas.microsoft.com/office/drawing/2014/main" id="{B88DC00A-77C3-4058-9D84-4FDF4012F625}"/>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a:extLst>
            <a:ext uri="{FF2B5EF4-FFF2-40B4-BE49-F238E27FC236}">
              <a16:creationId xmlns:a16="http://schemas.microsoft.com/office/drawing/2014/main" id="{C16CE8AA-5221-45BB-A378-2C5AFBE40E9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a:extLst>
            <a:ext uri="{FF2B5EF4-FFF2-40B4-BE49-F238E27FC236}">
              <a16:creationId xmlns:a16="http://schemas.microsoft.com/office/drawing/2014/main" id="{33CB96DC-870B-4808-97A7-4C44EF7AB3E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a:extLst>
            <a:ext uri="{FF2B5EF4-FFF2-40B4-BE49-F238E27FC236}">
              <a16:creationId xmlns:a16="http://schemas.microsoft.com/office/drawing/2014/main" id="{15244739-E62A-47C9-A5AD-05A03373627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a:extLst>
            <a:ext uri="{FF2B5EF4-FFF2-40B4-BE49-F238E27FC236}">
              <a16:creationId xmlns:a16="http://schemas.microsoft.com/office/drawing/2014/main" id="{7FAAE1F3-E854-4423-BE42-F103198CCEB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a:extLst>
            <a:ext uri="{FF2B5EF4-FFF2-40B4-BE49-F238E27FC236}">
              <a16:creationId xmlns:a16="http://schemas.microsoft.com/office/drawing/2014/main" id="{62AD9CF1-08DA-4A8D-917E-F125041520D6}"/>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a:extLst>
            <a:ext uri="{FF2B5EF4-FFF2-40B4-BE49-F238E27FC236}">
              <a16:creationId xmlns:a16="http://schemas.microsoft.com/office/drawing/2014/main" id="{5BF95EEF-8CE7-4C86-8332-0A8CBE18314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a:extLst>
            <a:ext uri="{FF2B5EF4-FFF2-40B4-BE49-F238E27FC236}">
              <a16:creationId xmlns:a16="http://schemas.microsoft.com/office/drawing/2014/main" id="{D7547204-6316-4125-A781-3F8B596FD7FB}"/>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a:extLst>
            <a:ext uri="{FF2B5EF4-FFF2-40B4-BE49-F238E27FC236}">
              <a16:creationId xmlns:a16="http://schemas.microsoft.com/office/drawing/2014/main" id="{C9578608-E444-4304-99B9-3A97D652E113}"/>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a:extLst>
            <a:ext uri="{FF2B5EF4-FFF2-40B4-BE49-F238E27FC236}">
              <a16:creationId xmlns:a16="http://schemas.microsoft.com/office/drawing/2014/main" id="{A6F4E3BD-10CE-4FB7-8382-BA69D5385E24}"/>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a:extLst>
            <a:ext uri="{FF2B5EF4-FFF2-40B4-BE49-F238E27FC236}">
              <a16:creationId xmlns:a16="http://schemas.microsoft.com/office/drawing/2014/main" id="{5BD6F6C1-495A-4AB4-9932-9272CF0800F6}"/>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9" name="直線コネクタ 618">
          <a:extLst>
            <a:ext uri="{FF2B5EF4-FFF2-40B4-BE49-F238E27FC236}">
              <a16:creationId xmlns:a16="http://schemas.microsoft.com/office/drawing/2014/main" id="{16F85130-863C-41F5-B7A6-935D9930C6F8}"/>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0" name="テキスト ボックス 619">
          <a:extLst>
            <a:ext uri="{FF2B5EF4-FFF2-40B4-BE49-F238E27FC236}">
              <a16:creationId xmlns:a16="http://schemas.microsoft.com/office/drawing/2014/main" id="{C41BAC25-0D34-4BD1-93EC-5C54EDD864F6}"/>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1" name="直線コネクタ 620">
          <a:extLst>
            <a:ext uri="{FF2B5EF4-FFF2-40B4-BE49-F238E27FC236}">
              <a16:creationId xmlns:a16="http://schemas.microsoft.com/office/drawing/2014/main" id="{CEF0FCCC-4AB6-4BA6-9F90-49E463689B57}"/>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2" name="テキスト ボックス 621">
          <a:extLst>
            <a:ext uri="{FF2B5EF4-FFF2-40B4-BE49-F238E27FC236}">
              <a16:creationId xmlns:a16="http://schemas.microsoft.com/office/drawing/2014/main" id="{F5E82DFF-A352-444A-ABD4-E4C38A04E7AB}"/>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3" name="直線コネクタ 622">
          <a:extLst>
            <a:ext uri="{FF2B5EF4-FFF2-40B4-BE49-F238E27FC236}">
              <a16:creationId xmlns:a16="http://schemas.microsoft.com/office/drawing/2014/main" id="{C73B50EE-3AF6-4B6A-A60A-A68FA480B927}"/>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4" name="テキスト ボックス 623">
          <a:extLst>
            <a:ext uri="{FF2B5EF4-FFF2-40B4-BE49-F238E27FC236}">
              <a16:creationId xmlns:a16="http://schemas.microsoft.com/office/drawing/2014/main" id="{D715567C-19DD-4647-BD6E-2F801501EEE4}"/>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5" name="直線コネクタ 624">
          <a:extLst>
            <a:ext uri="{FF2B5EF4-FFF2-40B4-BE49-F238E27FC236}">
              <a16:creationId xmlns:a16="http://schemas.microsoft.com/office/drawing/2014/main" id="{B619B440-F579-4C15-869F-0A9C9291794A}"/>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6" name="テキスト ボックス 625">
          <a:extLst>
            <a:ext uri="{FF2B5EF4-FFF2-40B4-BE49-F238E27FC236}">
              <a16:creationId xmlns:a16="http://schemas.microsoft.com/office/drawing/2014/main" id="{6D07DEF7-9161-4DD8-928C-D1481A442404}"/>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7" name="直線コネクタ 626">
          <a:extLst>
            <a:ext uri="{FF2B5EF4-FFF2-40B4-BE49-F238E27FC236}">
              <a16:creationId xmlns:a16="http://schemas.microsoft.com/office/drawing/2014/main" id="{D83DFA72-E723-41C9-8FA7-F0C2C3967F5E}"/>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8" name="テキスト ボックス 627">
          <a:extLst>
            <a:ext uri="{FF2B5EF4-FFF2-40B4-BE49-F238E27FC236}">
              <a16:creationId xmlns:a16="http://schemas.microsoft.com/office/drawing/2014/main" id="{3587E759-D8B0-4A5D-85AE-E753D02C16DF}"/>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a:extLst>
            <a:ext uri="{FF2B5EF4-FFF2-40B4-BE49-F238E27FC236}">
              <a16:creationId xmlns:a16="http://schemas.microsoft.com/office/drawing/2014/main" id="{6F9CDD2C-8DC2-4718-BF11-FD85BE8AA4ED}"/>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0" name="テキスト ボックス 629">
          <a:extLst>
            <a:ext uri="{FF2B5EF4-FFF2-40B4-BE49-F238E27FC236}">
              <a16:creationId xmlns:a16="http://schemas.microsoft.com/office/drawing/2014/main" id="{97D3DA05-04F1-4172-A806-D56C661ADABA}"/>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a:extLst>
            <a:ext uri="{FF2B5EF4-FFF2-40B4-BE49-F238E27FC236}">
              <a16:creationId xmlns:a16="http://schemas.microsoft.com/office/drawing/2014/main" id="{15D639E9-913D-4D71-93D9-DEA50974DF32}"/>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160020</xdr:rowOff>
    </xdr:from>
    <xdr:to>
      <xdr:col>85</xdr:col>
      <xdr:colOff>126364</xdr:colOff>
      <xdr:row>64</xdr:row>
      <xdr:rowOff>41910</xdr:rowOff>
    </xdr:to>
    <xdr:cxnSp macro="">
      <xdr:nvCxnSpPr>
        <xdr:cNvPr id="632" name="直線コネクタ 631">
          <a:extLst>
            <a:ext uri="{FF2B5EF4-FFF2-40B4-BE49-F238E27FC236}">
              <a16:creationId xmlns:a16="http://schemas.microsoft.com/office/drawing/2014/main" id="{BD9ED811-DB65-475E-B879-370A67798E76}"/>
            </a:ext>
          </a:extLst>
        </xdr:cNvPr>
        <xdr:cNvCxnSpPr/>
      </xdr:nvCxnSpPr>
      <xdr:spPr>
        <a:xfrm flipV="1">
          <a:off x="16318864" y="976122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45737</xdr:rowOff>
    </xdr:from>
    <xdr:ext cx="405111" cy="259045"/>
    <xdr:sp macro="" textlink="">
      <xdr:nvSpPr>
        <xdr:cNvPr id="633" name="【保健センター・保健所】&#10;有形固定資産減価償却率最小値テキスト">
          <a:extLst>
            <a:ext uri="{FF2B5EF4-FFF2-40B4-BE49-F238E27FC236}">
              <a16:creationId xmlns:a16="http://schemas.microsoft.com/office/drawing/2014/main" id="{482DA9F4-1295-4957-BF0D-45899E98FF47}"/>
            </a:ext>
          </a:extLst>
        </xdr:cNvPr>
        <xdr:cNvSpPr txBox="1"/>
      </xdr:nvSpPr>
      <xdr:spPr>
        <a:xfrm>
          <a:off x="16357600" y="1101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41910</xdr:rowOff>
    </xdr:from>
    <xdr:to>
      <xdr:col>86</xdr:col>
      <xdr:colOff>25400</xdr:colOff>
      <xdr:row>64</xdr:row>
      <xdr:rowOff>41910</xdr:rowOff>
    </xdr:to>
    <xdr:cxnSp macro="">
      <xdr:nvCxnSpPr>
        <xdr:cNvPr id="634" name="直線コネクタ 633">
          <a:extLst>
            <a:ext uri="{FF2B5EF4-FFF2-40B4-BE49-F238E27FC236}">
              <a16:creationId xmlns:a16="http://schemas.microsoft.com/office/drawing/2014/main" id="{68917849-CD28-4F62-B52B-62871032E2B1}"/>
            </a:ext>
          </a:extLst>
        </xdr:cNvPr>
        <xdr:cNvCxnSpPr/>
      </xdr:nvCxnSpPr>
      <xdr:spPr>
        <a:xfrm>
          <a:off x="16230600" y="1101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106697</xdr:rowOff>
    </xdr:from>
    <xdr:ext cx="405111" cy="259045"/>
    <xdr:sp macro="" textlink="">
      <xdr:nvSpPr>
        <xdr:cNvPr id="635" name="【保健センター・保健所】&#10;有形固定資産減価償却率最大値テキスト">
          <a:extLst>
            <a:ext uri="{FF2B5EF4-FFF2-40B4-BE49-F238E27FC236}">
              <a16:creationId xmlns:a16="http://schemas.microsoft.com/office/drawing/2014/main" id="{DE050C8A-21C9-4EC3-9B7E-8A5BFBFF8548}"/>
            </a:ext>
          </a:extLst>
        </xdr:cNvPr>
        <xdr:cNvSpPr txBox="1"/>
      </xdr:nvSpPr>
      <xdr:spPr>
        <a:xfrm>
          <a:off x="16357600" y="953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160020</xdr:rowOff>
    </xdr:from>
    <xdr:to>
      <xdr:col>86</xdr:col>
      <xdr:colOff>25400</xdr:colOff>
      <xdr:row>56</xdr:row>
      <xdr:rowOff>160020</xdr:rowOff>
    </xdr:to>
    <xdr:cxnSp macro="">
      <xdr:nvCxnSpPr>
        <xdr:cNvPr id="636" name="直線コネクタ 635">
          <a:extLst>
            <a:ext uri="{FF2B5EF4-FFF2-40B4-BE49-F238E27FC236}">
              <a16:creationId xmlns:a16="http://schemas.microsoft.com/office/drawing/2014/main" id="{FF05A20F-1220-4C23-98A7-C16005C3C6BC}"/>
            </a:ext>
          </a:extLst>
        </xdr:cNvPr>
        <xdr:cNvCxnSpPr/>
      </xdr:nvCxnSpPr>
      <xdr:spPr>
        <a:xfrm>
          <a:off x="16230600" y="976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132097</xdr:rowOff>
    </xdr:from>
    <xdr:ext cx="405111" cy="259045"/>
    <xdr:sp macro="" textlink="">
      <xdr:nvSpPr>
        <xdr:cNvPr id="637" name="【保健センター・保健所】&#10;有形固定資産減価償却率平均値テキスト">
          <a:extLst>
            <a:ext uri="{FF2B5EF4-FFF2-40B4-BE49-F238E27FC236}">
              <a16:creationId xmlns:a16="http://schemas.microsoft.com/office/drawing/2014/main" id="{A377A337-2DAD-4222-B725-1BEF4898D7BA}"/>
            </a:ext>
          </a:extLst>
        </xdr:cNvPr>
        <xdr:cNvSpPr txBox="1"/>
      </xdr:nvSpPr>
      <xdr:spPr>
        <a:xfrm>
          <a:off x="16357600" y="990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109220</xdr:rowOff>
    </xdr:from>
    <xdr:to>
      <xdr:col>85</xdr:col>
      <xdr:colOff>177800</xdr:colOff>
      <xdr:row>59</xdr:row>
      <xdr:rowOff>39370</xdr:rowOff>
    </xdr:to>
    <xdr:sp macro="" textlink="">
      <xdr:nvSpPr>
        <xdr:cNvPr id="638" name="フローチャート: 判断 637">
          <a:extLst>
            <a:ext uri="{FF2B5EF4-FFF2-40B4-BE49-F238E27FC236}">
              <a16:creationId xmlns:a16="http://schemas.microsoft.com/office/drawing/2014/main" id="{74D83B98-8DBB-47B4-B8FA-3AB33ED5CFA3}"/>
            </a:ext>
          </a:extLst>
        </xdr:cNvPr>
        <xdr:cNvSpPr/>
      </xdr:nvSpPr>
      <xdr:spPr>
        <a:xfrm>
          <a:off x="162687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67310</xdr:rowOff>
    </xdr:from>
    <xdr:to>
      <xdr:col>81</xdr:col>
      <xdr:colOff>101600</xdr:colOff>
      <xdr:row>58</xdr:row>
      <xdr:rowOff>168910</xdr:rowOff>
    </xdr:to>
    <xdr:sp macro="" textlink="">
      <xdr:nvSpPr>
        <xdr:cNvPr id="639" name="フローチャート: 判断 638">
          <a:extLst>
            <a:ext uri="{FF2B5EF4-FFF2-40B4-BE49-F238E27FC236}">
              <a16:creationId xmlns:a16="http://schemas.microsoft.com/office/drawing/2014/main" id="{12205B32-7670-4795-8280-75FA235CC310}"/>
            </a:ext>
          </a:extLst>
        </xdr:cNvPr>
        <xdr:cNvSpPr/>
      </xdr:nvSpPr>
      <xdr:spPr>
        <a:xfrm>
          <a:off x="15430500" y="10011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67310</xdr:rowOff>
    </xdr:from>
    <xdr:to>
      <xdr:col>76</xdr:col>
      <xdr:colOff>165100</xdr:colOff>
      <xdr:row>58</xdr:row>
      <xdr:rowOff>168910</xdr:rowOff>
    </xdr:to>
    <xdr:sp macro="" textlink="">
      <xdr:nvSpPr>
        <xdr:cNvPr id="640" name="フローチャート: 判断 639">
          <a:extLst>
            <a:ext uri="{FF2B5EF4-FFF2-40B4-BE49-F238E27FC236}">
              <a16:creationId xmlns:a16="http://schemas.microsoft.com/office/drawing/2014/main" id="{BD3670A7-AA2A-472D-8042-4A868912B937}"/>
            </a:ext>
          </a:extLst>
        </xdr:cNvPr>
        <xdr:cNvSpPr/>
      </xdr:nvSpPr>
      <xdr:spPr>
        <a:xfrm>
          <a:off x="14541500" y="10011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59690</xdr:rowOff>
    </xdr:from>
    <xdr:to>
      <xdr:col>72</xdr:col>
      <xdr:colOff>38100</xdr:colOff>
      <xdr:row>58</xdr:row>
      <xdr:rowOff>161290</xdr:rowOff>
    </xdr:to>
    <xdr:sp macro="" textlink="">
      <xdr:nvSpPr>
        <xdr:cNvPr id="641" name="フローチャート: 判断 640">
          <a:extLst>
            <a:ext uri="{FF2B5EF4-FFF2-40B4-BE49-F238E27FC236}">
              <a16:creationId xmlns:a16="http://schemas.microsoft.com/office/drawing/2014/main" id="{7E8BEBCD-1A04-4532-AD38-9F0D6819F8F2}"/>
            </a:ext>
          </a:extLst>
        </xdr:cNvPr>
        <xdr:cNvSpPr/>
      </xdr:nvSpPr>
      <xdr:spPr>
        <a:xfrm>
          <a:off x="13652500" y="1000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46355</xdr:rowOff>
    </xdr:from>
    <xdr:to>
      <xdr:col>67</xdr:col>
      <xdr:colOff>101600</xdr:colOff>
      <xdr:row>58</xdr:row>
      <xdr:rowOff>147955</xdr:rowOff>
    </xdr:to>
    <xdr:sp macro="" textlink="">
      <xdr:nvSpPr>
        <xdr:cNvPr id="642" name="フローチャート: 判断 641">
          <a:extLst>
            <a:ext uri="{FF2B5EF4-FFF2-40B4-BE49-F238E27FC236}">
              <a16:creationId xmlns:a16="http://schemas.microsoft.com/office/drawing/2014/main" id="{09C62D17-0E33-4ACB-A1C4-C233A0326FFC}"/>
            </a:ext>
          </a:extLst>
        </xdr:cNvPr>
        <xdr:cNvSpPr/>
      </xdr:nvSpPr>
      <xdr:spPr>
        <a:xfrm>
          <a:off x="12763500" y="999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F6D1546B-1021-4157-A5A2-BD85921938C8}"/>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BEFC853A-711C-4B52-804C-BA42AFE02C28}"/>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3741A66C-7F8B-4DB3-AD72-5FDCC46202F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70409D56-F762-4A03-83E7-911DB4D49826}"/>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3265362C-9451-4236-874B-BD371400D481}"/>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57785</xdr:rowOff>
    </xdr:from>
    <xdr:to>
      <xdr:col>85</xdr:col>
      <xdr:colOff>177800</xdr:colOff>
      <xdr:row>62</xdr:row>
      <xdr:rowOff>159385</xdr:rowOff>
    </xdr:to>
    <xdr:sp macro="" textlink="">
      <xdr:nvSpPr>
        <xdr:cNvPr id="648" name="楕円 647">
          <a:extLst>
            <a:ext uri="{FF2B5EF4-FFF2-40B4-BE49-F238E27FC236}">
              <a16:creationId xmlns:a16="http://schemas.microsoft.com/office/drawing/2014/main" id="{FEC0463E-AFB2-4EC0-987E-849161DABEFC}"/>
            </a:ext>
          </a:extLst>
        </xdr:cNvPr>
        <xdr:cNvSpPr/>
      </xdr:nvSpPr>
      <xdr:spPr>
        <a:xfrm>
          <a:off x="16268700" y="1068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36212</xdr:rowOff>
    </xdr:from>
    <xdr:ext cx="405111" cy="259045"/>
    <xdr:sp macro="" textlink="">
      <xdr:nvSpPr>
        <xdr:cNvPr id="649" name="【保健センター・保健所】&#10;有形固定資産減価償却率該当値テキスト">
          <a:extLst>
            <a:ext uri="{FF2B5EF4-FFF2-40B4-BE49-F238E27FC236}">
              <a16:creationId xmlns:a16="http://schemas.microsoft.com/office/drawing/2014/main" id="{B5F0A76D-F87F-4BF8-9D84-13C868DA5AB3}"/>
            </a:ext>
          </a:extLst>
        </xdr:cNvPr>
        <xdr:cNvSpPr txBox="1"/>
      </xdr:nvSpPr>
      <xdr:spPr>
        <a:xfrm>
          <a:off x="16357600" y="1066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149225</xdr:rowOff>
    </xdr:from>
    <xdr:to>
      <xdr:col>81</xdr:col>
      <xdr:colOff>101600</xdr:colOff>
      <xdr:row>63</xdr:row>
      <xdr:rowOff>79375</xdr:rowOff>
    </xdr:to>
    <xdr:sp macro="" textlink="">
      <xdr:nvSpPr>
        <xdr:cNvPr id="650" name="楕円 649">
          <a:extLst>
            <a:ext uri="{FF2B5EF4-FFF2-40B4-BE49-F238E27FC236}">
              <a16:creationId xmlns:a16="http://schemas.microsoft.com/office/drawing/2014/main" id="{AD06D212-2859-4E24-8EDB-B722C6477C2C}"/>
            </a:ext>
          </a:extLst>
        </xdr:cNvPr>
        <xdr:cNvSpPr/>
      </xdr:nvSpPr>
      <xdr:spPr>
        <a:xfrm>
          <a:off x="15430500" y="1077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108585</xdr:rowOff>
    </xdr:from>
    <xdr:to>
      <xdr:col>85</xdr:col>
      <xdr:colOff>127000</xdr:colOff>
      <xdr:row>63</xdr:row>
      <xdr:rowOff>28575</xdr:rowOff>
    </xdr:to>
    <xdr:cxnSp macro="">
      <xdr:nvCxnSpPr>
        <xdr:cNvPr id="651" name="直線コネクタ 650">
          <a:extLst>
            <a:ext uri="{FF2B5EF4-FFF2-40B4-BE49-F238E27FC236}">
              <a16:creationId xmlns:a16="http://schemas.microsoft.com/office/drawing/2014/main" id="{ABCC4ADD-BA72-4FA8-831B-B36E2A271D70}"/>
            </a:ext>
          </a:extLst>
        </xdr:cNvPr>
        <xdr:cNvCxnSpPr/>
      </xdr:nvCxnSpPr>
      <xdr:spPr>
        <a:xfrm flipV="1">
          <a:off x="15481300" y="10738485"/>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103505</xdr:rowOff>
    </xdr:from>
    <xdr:to>
      <xdr:col>76</xdr:col>
      <xdr:colOff>165100</xdr:colOff>
      <xdr:row>63</xdr:row>
      <xdr:rowOff>33655</xdr:rowOff>
    </xdr:to>
    <xdr:sp macro="" textlink="">
      <xdr:nvSpPr>
        <xdr:cNvPr id="652" name="楕円 651">
          <a:extLst>
            <a:ext uri="{FF2B5EF4-FFF2-40B4-BE49-F238E27FC236}">
              <a16:creationId xmlns:a16="http://schemas.microsoft.com/office/drawing/2014/main" id="{32FF1E11-E614-41E6-BBE5-225E2CCC3C78}"/>
            </a:ext>
          </a:extLst>
        </xdr:cNvPr>
        <xdr:cNvSpPr/>
      </xdr:nvSpPr>
      <xdr:spPr>
        <a:xfrm>
          <a:off x="14541500" y="1073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154305</xdr:rowOff>
    </xdr:from>
    <xdr:to>
      <xdr:col>81</xdr:col>
      <xdr:colOff>50800</xdr:colOff>
      <xdr:row>63</xdr:row>
      <xdr:rowOff>28575</xdr:rowOff>
    </xdr:to>
    <xdr:cxnSp macro="">
      <xdr:nvCxnSpPr>
        <xdr:cNvPr id="653" name="直線コネクタ 652">
          <a:extLst>
            <a:ext uri="{FF2B5EF4-FFF2-40B4-BE49-F238E27FC236}">
              <a16:creationId xmlns:a16="http://schemas.microsoft.com/office/drawing/2014/main" id="{5E5A7B2F-6DB1-4791-9BAD-C5B982C7DE5C}"/>
            </a:ext>
          </a:extLst>
        </xdr:cNvPr>
        <xdr:cNvCxnSpPr/>
      </xdr:nvCxnSpPr>
      <xdr:spPr>
        <a:xfrm>
          <a:off x="14592300" y="1078420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101600</xdr:rowOff>
    </xdr:from>
    <xdr:to>
      <xdr:col>72</xdr:col>
      <xdr:colOff>38100</xdr:colOff>
      <xdr:row>63</xdr:row>
      <xdr:rowOff>31750</xdr:rowOff>
    </xdr:to>
    <xdr:sp macro="" textlink="">
      <xdr:nvSpPr>
        <xdr:cNvPr id="654" name="楕円 653">
          <a:extLst>
            <a:ext uri="{FF2B5EF4-FFF2-40B4-BE49-F238E27FC236}">
              <a16:creationId xmlns:a16="http://schemas.microsoft.com/office/drawing/2014/main" id="{31F739EC-662A-4F34-97C3-961CED68A4D4}"/>
            </a:ext>
          </a:extLst>
        </xdr:cNvPr>
        <xdr:cNvSpPr/>
      </xdr:nvSpPr>
      <xdr:spPr>
        <a:xfrm>
          <a:off x="136525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152400</xdr:rowOff>
    </xdr:from>
    <xdr:to>
      <xdr:col>76</xdr:col>
      <xdr:colOff>114300</xdr:colOff>
      <xdr:row>62</xdr:row>
      <xdr:rowOff>154305</xdr:rowOff>
    </xdr:to>
    <xdr:cxnSp macro="">
      <xdr:nvCxnSpPr>
        <xdr:cNvPr id="655" name="直線コネクタ 654">
          <a:extLst>
            <a:ext uri="{FF2B5EF4-FFF2-40B4-BE49-F238E27FC236}">
              <a16:creationId xmlns:a16="http://schemas.microsoft.com/office/drawing/2014/main" id="{2649088C-E1D6-4583-AA62-75CE5146B748}"/>
            </a:ext>
          </a:extLst>
        </xdr:cNvPr>
        <xdr:cNvCxnSpPr/>
      </xdr:nvCxnSpPr>
      <xdr:spPr>
        <a:xfrm>
          <a:off x="13703300" y="1078230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59690</xdr:rowOff>
    </xdr:from>
    <xdr:to>
      <xdr:col>67</xdr:col>
      <xdr:colOff>101600</xdr:colOff>
      <xdr:row>62</xdr:row>
      <xdr:rowOff>161290</xdr:rowOff>
    </xdr:to>
    <xdr:sp macro="" textlink="">
      <xdr:nvSpPr>
        <xdr:cNvPr id="656" name="楕円 655">
          <a:extLst>
            <a:ext uri="{FF2B5EF4-FFF2-40B4-BE49-F238E27FC236}">
              <a16:creationId xmlns:a16="http://schemas.microsoft.com/office/drawing/2014/main" id="{DC7C436F-0AD2-4495-B812-6AC39A58D31B}"/>
            </a:ext>
          </a:extLst>
        </xdr:cNvPr>
        <xdr:cNvSpPr/>
      </xdr:nvSpPr>
      <xdr:spPr>
        <a:xfrm>
          <a:off x="12763500" y="1068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110490</xdr:rowOff>
    </xdr:from>
    <xdr:to>
      <xdr:col>71</xdr:col>
      <xdr:colOff>177800</xdr:colOff>
      <xdr:row>62</xdr:row>
      <xdr:rowOff>152400</xdr:rowOff>
    </xdr:to>
    <xdr:cxnSp macro="">
      <xdr:nvCxnSpPr>
        <xdr:cNvPr id="657" name="直線コネクタ 656">
          <a:extLst>
            <a:ext uri="{FF2B5EF4-FFF2-40B4-BE49-F238E27FC236}">
              <a16:creationId xmlns:a16="http://schemas.microsoft.com/office/drawing/2014/main" id="{625E2926-E073-4DA0-8120-C0A65812EFAE}"/>
            </a:ext>
          </a:extLst>
        </xdr:cNvPr>
        <xdr:cNvCxnSpPr/>
      </xdr:nvCxnSpPr>
      <xdr:spPr>
        <a:xfrm>
          <a:off x="12814300" y="1074039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13987</xdr:rowOff>
    </xdr:from>
    <xdr:ext cx="405111" cy="259045"/>
    <xdr:sp macro="" textlink="">
      <xdr:nvSpPr>
        <xdr:cNvPr id="658" name="n_1aveValue【保健センター・保健所】&#10;有形固定資産減価償却率">
          <a:extLst>
            <a:ext uri="{FF2B5EF4-FFF2-40B4-BE49-F238E27FC236}">
              <a16:creationId xmlns:a16="http://schemas.microsoft.com/office/drawing/2014/main" id="{2EE5DC48-B716-438C-A87B-9F2555E9C65D}"/>
            </a:ext>
          </a:extLst>
        </xdr:cNvPr>
        <xdr:cNvSpPr txBox="1"/>
      </xdr:nvSpPr>
      <xdr:spPr>
        <a:xfrm>
          <a:off x="15266044" y="978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13987</xdr:rowOff>
    </xdr:from>
    <xdr:ext cx="405111" cy="259045"/>
    <xdr:sp macro="" textlink="">
      <xdr:nvSpPr>
        <xdr:cNvPr id="659" name="n_2aveValue【保健センター・保健所】&#10;有形固定資産減価償却率">
          <a:extLst>
            <a:ext uri="{FF2B5EF4-FFF2-40B4-BE49-F238E27FC236}">
              <a16:creationId xmlns:a16="http://schemas.microsoft.com/office/drawing/2014/main" id="{33E3FDDF-6BF3-4AC9-B0D8-AAB7C36FE699}"/>
            </a:ext>
          </a:extLst>
        </xdr:cNvPr>
        <xdr:cNvSpPr txBox="1"/>
      </xdr:nvSpPr>
      <xdr:spPr>
        <a:xfrm>
          <a:off x="14389744" y="978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6367</xdr:rowOff>
    </xdr:from>
    <xdr:ext cx="405111" cy="259045"/>
    <xdr:sp macro="" textlink="">
      <xdr:nvSpPr>
        <xdr:cNvPr id="660" name="n_3aveValue【保健センター・保健所】&#10;有形固定資産減価償却率">
          <a:extLst>
            <a:ext uri="{FF2B5EF4-FFF2-40B4-BE49-F238E27FC236}">
              <a16:creationId xmlns:a16="http://schemas.microsoft.com/office/drawing/2014/main" id="{0A40BB3C-28E8-4E5C-AB8F-02E49DD0D4DF}"/>
            </a:ext>
          </a:extLst>
        </xdr:cNvPr>
        <xdr:cNvSpPr txBox="1"/>
      </xdr:nvSpPr>
      <xdr:spPr>
        <a:xfrm>
          <a:off x="13500744" y="977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164482</xdr:rowOff>
    </xdr:from>
    <xdr:ext cx="405111" cy="259045"/>
    <xdr:sp macro="" textlink="">
      <xdr:nvSpPr>
        <xdr:cNvPr id="661" name="n_4aveValue【保健センター・保健所】&#10;有形固定資産減価償却率">
          <a:extLst>
            <a:ext uri="{FF2B5EF4-FFF2-40B4-BE49-F238E27FC236}">
              <a16:creationId xmlns:a16="http://schemas.microsoft.com/office/drawing/2014/main" id="{3940B44F-A73E-412E-8511-B3C2BE1F32C2}"/>
            </a:ext>
          </a:extLst>
        </xdr:cNvPr>
        <xdr:cNvSpPr txBox="1"/>
      </xdr:nvSpPr>
      <xdr:spPr>
        <a:xfrm>
          <a:off x="12611744" y="976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70502</xdr:rowOff>
    </xdr:from>
    <xdr:ext cx="405111" cy="259045"/>
    <xdr:sp macro="" textlink="">
      <xdr:nvSpPr>
        <xdr:cNvPr id="662" name="n_1mainValue【保健センター・保健所】&#10;有形固定資産減価償却率">
          <a:extLst>
            <a:ext uri="{FF2B5EF4-FFF2-40B4-BE49-F238E27FC236}">
              <a16:creationId xmlns:a16="http://schemas.microsoft.com/office/drawing/2014/main" id="{12F3AE46-9FEF-4818-A114-6045DBBE5F16}"/>
            </a:ext>
          </a:extLst>
        </xdr:cNvPr>
        <xdr:cNvSpPr txBox="1"/>
      </xdr:nvSpPr>
      <xdr:spPr>
        <a:xfrm>
          <a:off x="15266044" y="1087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24782</xdr:rowOff>
    </xdr:from>
    <xdr:ext cx="405111" cy="259045"/>
    <xdr:sp macro="" textlink="">
      <xdr:nvSpPr>
        <xdr:cNvPr id="663" name="n_2mainValue【保健センター・保健所】&#10;有形固定資産減価償却率">
          <a:extLst>
            <a:ext uri="{FF2B5EF4-FFF2-40B4-BE49-F238E27FC236}">
              <a16:creationId xmlns:a16="http://schemas.microsoft.com/office/drawing/2014/main" id="{A67974A5-86A2-4E32-8F1B-3DA616943CA2}"/>
            </a:ext>
          </a:extLst>
        </xdr:cNvPr>
        <xdr:cNvSpPr txBox="1"/>
      </xdr:nvSpPr>
      <xdr:spPr>
        <a:xfrm>
          <a:off x="14389744" y="1082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22877</xdr:rowOff>
    </xdr:from>
    <xdr:ext cx="405111" cy="259045"/>
    <xdr:sp macro="" textlink="">
      <xdr:nvSpPr>
        <xdr:cNvPr id="664" name="n_3mainValue【保健センター・保健所】&#10;有形固定資産減価償却率">
          <a:extLst>
            <a:ext uri="{FF2B5EF4-FFF2-40B4-BE49-F238E27FC236}">
              <a16:creationId xmlns:a16="http://schemas.microsoft.com/office/drawing/2014/main" id="{B4814799-4D81-4289-A815-A294A877819E}"/>
            </a:ext>
          </a:extLst>
        </xdr:cNvPr>
        <xdr:cNvSpPr txBox="1"/>
      </xdr:nvSpPr>
      <xdr:spPr>
        <a:xfrm>
          <a:off x="13500744" y="1082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152417</xdr:rowOff>
    </xdr:from>
    <xdr:ext cx="405111" cy="259045"/>
    <xdr:sp macro="" textlink="">
      <xdr:nvSpPr>
        <xdr:cNvPr id="665" name="n_4mainValue【保健センター・保健所】&#10;有形固定資産減価償却率">
          <a:extLst>
            <a:ext uri="{FF2B5EF4-FFF2-40B4-BE49-F238E27FC236}">
              <a16:creationId xmlns:a16="http://schemas.microsoft.com/office/drawing/2014/main" id="{37B59354-4B5B-4E56-9401-CB299537AB3F}"/>
            </a:ext>
          </a:extLst>
        </xdr:cNvPr>
        <xdr:cNvSpPr txBox="1"/>
      </xdr:nvSpPr>
      <xdr:spPr>
        <a:xfrm>
          <a:off x="12611744" y="1078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a:extLst>
            <a:ext uri="{FF2B5EF4-FFF2-40B4-BE49-F238E27FC236}">
              <a16:creationId xmlns:a16="http://schemas.microsoft.com/office/drawing/2014/main" id="{1CB04CDB-9412-4067-AA40-FC78C9EE2B4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a:extLst>
            <a:ext uri="{FF2B5EF4-FFF2-40B4-BE49-F238E27FC236}">
              <a16:creationId xmlns:a16="http://schemas.microsoft.com/office/drawing/2014/main" id="{AE7E4233-50BA-4ADF-9A14-AB2BDF7D606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a:extLst>
            <a:ext uri="{FF2B5EF4-FFF2-40B4-BE49-F238E27FC236}">
              <a16:creationId xmlns:a16="http://schemas.microsoft.com/office/drawing/2014/main" id="{1FC8455C-8DD2-4387-8F43-4D876FE5526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a:extLst>
            <a:ext uri="{FF2B5EF4-FFF2-40B4-BE49-F238E27FC236}">
              <a16:creationId xmlns:a16="http://schemas.microsoft.com/office/drawing/2014/main" id="{8169072B-6330-4854-A2B5-4B2E5FBF1B2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a:extLst>
            <a:ext uri="{FF2B5EF4-FFF2-40B4-BE49-F238E27FC236}">
              <a16:creationId xmlns:a16="http://schemas.microsoft.com/office/drawing/2014/main" id="{70E3C611-78BF-4AF1-A1F6-C20EF1D94BF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a:extLst>
            <a:ext uri="{FF2B5EF4-FFF2-40B4-BE49-F238E27FC236}">
              <a16:creationId xmlns:a16="http://schemas.microsoft.com/office/drawing/2014/main" id="{46E00E90-060E-4EF6-8F87-EEBAE8E131A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a:extLst>
            <a:ext uri="{FF2B5EF4-FFF2-40B4-BE49-F238E27FC236}">
              <a16:creationId xmlns:a16="http://schemas.microsoft.com/office/drawing/2014/main" id="{68454911-194D-4460-895C-0413407E6E7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a:extLst>
            <a:ext uri="{FF2B5EF4-FFF2-40B4-BE49-F238E27FC236}">
              <a16:creationId xmlns:a16="http://schemas.microsoft.com/office/drawing/2014/main" id="{882F71D2-5CF9-4633-A62E-69AA8BC59B15}"/>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a:extLst>
            <a:ext uri="{FF2B5EF4-FFF2-40B4-BE49-F238E27FC236}">
              <a16:creationId xmlns:a16="http://schemas.microsoft.com/office/drawing/2014/main" id="{51708C10-0F56-4414-B0BA-0811764A659F}"/>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a:extLst>
            <a:ext uri="{FF2B5EF4-FFF2-40B4-BE49-F238E27FC236}">
              <a16:creationId xmlns:a16="http://schemas.microsoft.com/office/drawing/2014/main" id="{CE255116-0314-45B4-BC5B-80604A11AEA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6" name="直線コネクタ 675">
          <a:extLst>
            <a:ext uri="{FF2B5EF4-FFF2-40B4-BE49-F238E27FC236}">
              <a16:creationId xmlns:a16="http://schemas.microsoft.com/office/drawing/2014/main" id="{B64578EC-EB15-475D-96E8-5C95DA403B5A}"/>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7" name="テキスト ボックス 676">
          <a:extLst>
            <a:ext uri="{FF2B5EF4-FFF2-40B4-BE49-F238E27FC236}">
              <a16:creationId xmlns:a16="http://schemas.microsoft.com/office/drawing/2014/main" id="{245905F6-AC55-49CA-8191-1B654A8CED56}"/>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8" name="直線コネクタ 677">
          <a:extLst>
            <a:ext uri="{FF2B5EF4-FFF2-40B4-BE49-F238E27FC236}">
              <a16:creationId xmlns:a16="http://schemas.microsoft.com/office/drawing/2014/main" id="{A26ECF6F-1D39-4AF1-A061-60F266591F0D}"/>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9" name="テキスト ボックス 678">
          <a:extLst>
            <a:ext uri="{FF2B5EF4-FFF2-40B4-BE49-F238E27FC236}">
              <a16:creationId xmlns:a16="http://schemas.microsoft.com/office/drawing/2014/main" id="{578D0EA9-6542-4606-8979-910E4BD8437D}"/>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0" name="直線コネクタ 679">
          <a:extLst>
            <a:ext uri="{FF2B5EF4-FFF2-40B4-BE49-F238E27FC236}">
              <a16:creationId xmlns:a16="http://schemas.microsoft.com/office/drawing/2014/main" id="{F3233D81-A44D-4169-BB2D-8E40C5702A34}"/>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1" name="テキスト ボックス 680">
          <a:extLst>
            <a:ext uri="{FF2B5EF4-FFF2-40B4-BE49-F238E27FC236}">
              <a16:creationId xmlns:a16="http://schemas.microsoft.com/office/drawing/2014/main" id="{D9DBC321-4217-418E-87FA-F2237063F09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2" name="直線コネクタ 681">
          <a:extLst>
            <a:ext uri="{FF2B5EF4-FFF2-40B4-BE49-F238E27FC236}">
              <a16:creationId xmlns:a16="http://schemas.microsoft.com/office/drawing/2014/main" id="{0D6376F6-282B-441A-ACD6-2C434B1CB991}"/>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3" name="テキスト ボックス 682">
          <a:extLst>
            <a:ext uri="{FF2B5EF4-FFF2-40B4-BE49-F238E27FC236}">
              <a16:creationId xmlns:a16="http://schemas.microsoft.com/office/drawing/2014/main" id="{92772D30-A1A9-4296-980D-4A966079FB2E}"/>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4" name="直線コネクタ 683">
          <a:extLst>
            <a:ext uri="{FF2B5EF4-FFF2-40B4-BE49-F238E27FC236}">
              <a16:creationId xmlns:a16="http://schemas.microsoft.com/office/drawing/2014/main" id="{A0E5A5B7-44F0-4A9F-890A-9F7A84E653BF}"/>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5" name="テキスト ボックス 684">
          <a:extLst>
            <a:ext uri="{FF2B5EF4-FFF2-40B4-BE49-F238E27FC236}">
              <a16:creationId xmlns:a16="http://schemas.microsoft.com/office/drawing/2014/main" id="{E2E63686-F76F-460A-83FE-6702EF10BD9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6" name="【保健センター・保健所】&#10;一人当たり面積グラフ枠">
          <a:extLst>
            <a:ext uri="{FF2B5EF4-FFF2-40B4-BE49-F238E27FC236}">
              <a16:creationId xmlns:a16="http://schemas.microsoft.com/office/drawing/2014/main" id="{2145518D-EC68-4272-928C-F4903B8E144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54864</xdr:rowOff>
    </xdr:from>
    <xdr:to>
      <xdr:col>116</xdr:col>
      <xdr:colOff>62864</xdr:colOff>
      <xdr:row>63</xdr:row>
      <xdr:rowOff>162306</xdr:rowOff>
    </xdr:to>
    <xdr:cxnSp macro="">
      <xdr:nvCxnSpPr>
        <xdr:cNvPr id="687" name="直線コネクタ 686">
          <a:extLst>
            <a:ext uri="{FF2B5EF4-FFF2-40B4-BE49-F238E27FC236}">
              <a16:creationId xmlns:a16="http://schemas.microsoft.com/office/drawing/2014/main" id="{1A8712AC-23E6-455E-B274-294BAE83318B}"/>
            </a:ext>
          </a:extLst>
        </xdr:cNvPr>
        <xdr:cNvCxnSpPr/>
      </xdr:nvCxnSpPr>
      <xdr:spPr>
        <a:xfrm flipV="1">
          <a:off x="22160864" y="9656064"/>
          <a:ext cx="0" cy="130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166133</xdr:rowOff>
    </xdr:from>
    <xdr:ext cx="469744" cy="259045"/>
    <xdr:sp macro="" textlink="">
      <xdr:nvSpPr>
        <xdr:cNvPr id="688" name="【保健センター・保健所】&#10;一人当たり面積最小値テキスト">
          <a:extLst>
            <a:ext uri="{FF2B5EF4-FFF2-40B4-BE49-F238E27FC236}">
              <a16:creationId xmlns:a16="http://schemas.microsoft.com/office/drawing/2014/main" id="{141F865E-AD83-4C87-8173-BC26E7027B66}"/>
            </a:ext>
          </a:extLst>
        </xdr:cNvPr>
        <xdr:cNvSpPr txBox="1"/>
      </xdr:nvSpPr>
      <xdr:spPr>
        <a:xfrm>
          <a:off x="22199600" y="1096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162306</xdr:rowOff>
    </xdr:from>
    <xdr:to>
      <xdr:col>116</xdr:col>
      <xdr:colOff>152400</xdr:colOff>
      <xdr:row>63</xdr:row>
      <xdr:rowOff>162306</xdr:rowOff>
    </xdr:to>
    <xdr:cxnSp macro="">
      <xdr:nvCxnSpPr>
        <xdr:cNvPr id="689" name="直線コネクタ 688">
          <a:extLst>
            <a:ext uri="{FF2B5EF4-FFF2-40B4-BE49-F238E27FC236}">
              <a16:creationId xmlns:a16="http://schemas.microsoft.com/office/drawing/2014/main" id="{D6F50EC0-0B35-4921-8EE4-D8CF702DC6F3}"/>
            </a:ext>
          </a:extLst>
        </xdr:cNvPr>
        <xdr:cNvCxnSpPr/>
      </xdr:nvCxnSpPr>
      <xdr:spPr>
        <a:xfrm>
          <a:off x="22072600" y="1096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1541</xdr:rowOff>
    </xdr:from>
    <xdr:ext cx="469744" cy="259045"/>
    <xdr:sp macro="" textlink="">
      <xdr:nvSpPr>
        <xdr:cNvPr id="690" name="【保健センター・保健所】&#10;一人当たり面積最大値テキスト">
          <a:extLst>
            <a:ext uri="{FF2B5EF4-FFF2-40B4-BE49-F238E27FC236}">
              <a16:creationId xmlns:a16="http://schemas.microsoft.com/office/drawing/2014/main" id="{EA0C1A99-8074-4504-A6FC-8157D76FCD20}"/>
            </a:ext>
          </a:extLst>
        </xdr:cNvPr>
        <xdr:cNvSpPr txBox="1"/>
      </xdr:nvSpPr>
      <xdr:spPr>
        <a:xfrm>
          <a:off x="22199600" y="9431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54864</xdr:rowOff>
    </xdr:from>
    <xdr:to>
      <xdr:col>116</xdr:col>
      <xdr:colOff>152400</xdr:colOff>
      <xdr:row>56</xdr:row>
      <xdr:rowOff>54864</xdr:rowOff>
    </xdr:to>
    <xdr:cxnSp macro="">
      <xdr:nvCxnSpPr>
        <xdr:cNvPr id="691" name="直線コネクタ 690">
          <a:extLst>
            <a:ext uri="{FF2B5EF4-FFF2-40B4-BE49-F238E27FC236}">
              <a16:creationId xmlns:a16="http://schemas.microsoft.com/office/drawing/2014/main" id="{6FAA37F6-5E08-43D8-B6A4-FEDCF0F1710C}"/>
            </a:ext>
          </a:extLst>
        </xdr:cNvPr>
        <xdr:cNvCxnSpPr/>
      </xdr:nvCxnSpPr>
      <xdr:spPr>
        <a:xfrm>
          <a:off x="22072600" y="9656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125239</xdr:rowOff>
    </xdr:from>
    <xdr:ext cx="469744" cy="259045"/>
    <xdr:sp macro="" textlink="">
      <xdr:nvSpPr>
        <xdr:cNvPr id="692" name="【保健センター・保健所】&#10;一人当たり面積平均値テキスト">
          <a:extLst>
            <a:ext uri="{FF2B5EF4-FFF2-40B4-BE49-F238E27FC236}">
              <a16:creationId xmlns:a16="http://schemas.microsoft.com/office/drawing/2014/main" id="{E07FD4C2-A3C6-4054-A092-1206453F22D1}"/>
            </a:ext>
          </a:extLst>
        </xdr:cNvPr>
        <xdr:cNvSpPr txBox="1"/>
      </xdr:nvSpPr>
      <xdr:spPr>
        <a:xfrm>
          <a:off x="22199600" y="10412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102362</xdr:rowOff>
    </xdr:from>
    <xdr:to>
      <xdr:col>116</xdr:col>
      <xdr:colOff>114300</xdr:colOff>
      <xdr:row>62</xdr:row>
      <xdr:rowOff>32512</xdr:rowOff>
    </xdr:to>
    <xdr:sp macro="" textlink="">
      <xdr:nvSpPr>
        <xdr:cNvPr id="693" name="フローチャート: 判断 692">
          <a:extLst>
            <a:ext uri="{FF2B5EF4-FFF2-40B4-BE49-F238E27FC236}">
              <a16:creationId xmlns:a16="http://schemas.microsoft.com/office/drawing/2014/main" id="{8298A74F-820E-45BB-A28B-7B2576C61B26}"/>
            </a:ext>
          </a:extLst>
        </xdr:cNvPr>
        <xdr:cNvSpPr/>
      </xdr:nvSpPr>
      <xdr:spPr>
        <a:xfrm>
          <a:off x="221107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36068</xdr:rowOff>
    </xdr:from>
    <xdr:to>
      <xdr:col>112</xdr:col>
      <xdr:colOff>38100</xdr:colOff>
      <xdr:row>62</xdr:row>
      <xdr:rowOff>137668</xdr:rowOff>
    </xdr:to>
    <xdr:sp macro="" textlink="">
      <xdr:nvSpPr>
        <xdr:cNvPr id="694" name="フローチャート: 判断 693">
          <a:extLst>
            <a:ext uri="{FF2B5EF4-FFF2-40B4-BE49-F238E27FC236}">
              <a16:creationId xmlns:a16="http://schemas.microsoft.com/office/drawing/2014/main" id="{0CA40DE1-C5E4-4F3F-816C-3F6438E941DA}"/>
            </a:ext>
          </a:extLst>
        </xdr:cNvPr>
        <xdr:cNvSpPr/>
      </xdr:nvSpPr>
      <xdr:spPr>
        <a:xfrm>
          <a:off x="21272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49784</xdr:rowOff>
    </xdr:from>
    <xdr:to>
      <xdr:col>107</xdr:col>
      <xdr:colOff>101600</xdr:colOff>
      <xdr:row>62</xdr:row>
      <xdr:rowOff>151384</xdr:rowOff>
    </xdr:to>
    <xdr:sp macro="" textlink="">
      <xdr:nvSpPr>
        <xdr:cNvPr id="695" name="フローチャート: 判断 694">
          <a:extLst>
            <a:ext uri="{FF2B5EF4-FFF2-40B4-BE49-F238E27FC236}">
              <a16:creationId xmlns:a16="http://schemas.microsoft.com/office/drawing/2014/main" id="{836F0671-2230-4812-8A39-5AD00033744C}"/>
            </a:ext>
          </a:extLst>
        </xdr:cNvPr>
        <xdr:cNvSpPr/>
      </xdr:nvSpPr>
      <xdr:spPr>
        <a:xfrm>
          <a:off x="20383500" y="1067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72644</xdr:rowOff>
    </xdr:from>
    <xdr:to>
      <xdr:col>102</xdr:col>
      <xdr:colOff>165100</xdr:colOff>
      <xdr:row>63</xdr:row>
      <xdr:rowOff>2794</xdr:rowOff>
    </xdr:to>
    <xdr:sp macro="" textlink="">
      <xdr:nvSpPr>
        <xdr:cNvPr id="696" name="フローチャート: 判断 695">
          <a:extLst>
            <a:ext uri="{FF2B5EF4-FFF2-40B4-BE49-F238E27FC236}">
              <a16:creationId xmlns:a16="http://schemas.microsoft.com/office/drawing/2014/main" id="{FF29CA2A-F3DA-4825-BE1C-F1FDBB2E5D02}"/>
            </a:ext>
          </a:extLst>
        </xdr:cNvPr>
        <xdr:cNvSpPr/>
      </xdr:nvSpPr>
      <xdr:spPr>
        <a:xfrm>
          <a:off x="19494500" y="1070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77216</xdr:rowOff>
    </xdr:from>
    <xdr:to>
      <xdr:col>98</xdr:col>
      <xdr:colOff>38100</xdr:colOff>
      <xdr:row>63</xdr:row>
      <xdr:rowOff>7366</xdr:rowOff>
    </xdr:to>
    <xdr:sp macro="" textlink="">
      <xdr:nvSpPr>
        <xdr:cNvPr id="697" name="フローチャート: 判断 696">
          <a:extLst>
            <a:ext uri="{FF2B5EF4-FFF2-40B4-BE49-F238E27FC236}">
              <a16:creationId xmlns:a16="http://schemas.microsoft.com/office/drawing/2014/main" id="{4E0AB9A9-42C2-4B5D-BF6E-862488D31E47}"/>
            </a:ext>
          </a:extLst>
        </xdr:cNvPr>
        <xdr:cNvSpPr/>
      </xdr:nvSpPr>
      <xdr:spPr>
        <a:xfrm>
          <a:off x="18605500" y="1070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E1526834-2BED-4D9C-AC27-70F6DD880BF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BAD0ED5E-6F97-4212-8E0F-AF55C2715414}"/>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C57FBCD4-B5BC-44DB-A448-E7A5BEDBD51B}"/>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DD4183FE-2766-4FA5-83D3-DA93A8932EAF}"/>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A24D7D7A-6D0C-4575-869E-B31C2F5C955C}"/>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29210</xdr:rowOff>
    </xdr:from>
    <xdr:to>
      <xdr:col>116</xdr:col>
      <xdr:colOff>114300</xdr:colOff>
      <xdr:row>63</xdr:row>
      <xdr:rowOff>130810</xdr:rowOff>
    </xdr:to>
    <xdr:sp macro="" textlink="">
      <xdr:nvSpPr>
        <xdr:cNvPr id="703" name="楕円 702">
          <a:extLst>
            <a:ext uri="{FF2B5EF4-FFF2-40B4-BE49-F238E27FC236}">
              <a16:creationId xmlns:a16="http://schemas.microsoft.com/office/drawing/2014/main" id="{39B1E1D9-987B-48E9-BCAC-DEA8BF9A8CBD}"/>
            </a:ext>
          </a:extLst>
        </xdr:cNvPr>
        <xdr:cNvSpPr/>
      </xdr:nvSpPr>
      <xdr:spPr>
        <a:xfrm>
          <a:off x="221107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115587</xdr:rowOff>
    </xdr:from>
    <xdr:ext cx="469744" cy="259045"/>
    <xdr:sp macro="" textlink="">
      <xdr:nvSpPr>
        <xdr:cNvPr id="704" name="【保健センター・保健所】&#10;一人当たり面積該当値テキスト">
          <a:extLst>
            <a:ext uri="{FF2B5EF4-FFF2-40B4-BE49-F238E27FC236}">
              <a16:creationId xmlns:a16="http://schemas.microsoft.com/office/drawing/2014/main" id="{101C432C-9C77-48DA-AF26-5DC1CC27CEFD}"/>
            </a:ext>
          </a:extLst>
        </xdr:cNvPr>
        <xdr:cNvSpPr txBox="1"/>
      </xdr:nvSpPr>
      <xdr:spPr>
        <a:xfrm>
          <a:off x="22199600" y="1074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29210</xdr:rowOff>
    </xdr:from>
    <xdr:to>
      <xdr:col>112</xdr:col>
      <xdr:colOff>38100</xdr:colOff>
      <xdr:row>63</xdr:row>
      <xdr:rowOff>130810</xdr:rowOff>
    </xdr:to>
    <xdr:sp macro="" textlink="">
      <xdr:nvSpPr>
        <xdr:cNvPr id="705" name="楕円 704">
          <a:extLst>
            <a:ext uri="{FF2B5EF4-FFF2-40B4-BE49-F238E27FC236}">
              <a16:creationId xmlns:a16="http://schemas.microsoft.com/office/drawing/2014/main" id="{96FC54A1-59DE-41C4-85F4-C6EB4C482BE6}"/>
            </a:ext>
          </a:extLst>
        </xdr:cNvPr>
        <xdr:cNvSpPr/>
      </xdr:nvSpPr>
      <xdr:spPr>
        <a:xfrm>
          <a:off x="21272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80010</xdr:rowOff>
    </xdr:from>
    <xdr:to>
      <xdr:col>116</xdr:col>
      <xdr:colOff>63500</xdr:colOff>
      <xdr:row>63</xdr:row>
      <xdr:rowOff>80010</xdr:rowOff>
    </xdr:to>
    <xdr:cxnSp macro="">
      <xdr:nvCxnSpPr>
        <xdr:cNvPr id="706" name="直線コネクタ 705">
          <a:extLst>
            <a:ext uri="{FF2B5EF4-FFF2-40B4-BE49-F238E27FC236}">
              <a16:creationId xmlns:a16="http://schemas.microsoft.com/office/drawing/2014/main" id="{F029B8B0-CDF8-449F-A3E8-4784504E1485}"/>
            </a:ext>
          </a:extLst>
        </xdr:cNvPr>
        <xdr:cNvCxnSpPr/>
      </xdr:nvCxnSpPr>
      <xdr:spPr>
        <a:xfrm>
          <a:off x="21323300" y="108813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29210</xdr:rowOff>
    </xdr:from>
    <xdr:to>
      <xdr:col>107</xdr:col>
      <xdr:colOff>101600</xdr:colOff>
      <xdr:row>63</xdr:row>
      <xdr:rowOff>130810</xdr:rowOff>
    </xdr:to>
    <xdr:sp macro="" textlink="">
      <xdr:nvSpPr>
        <xdr:cNvPr id="707" name="楕円 706">
          <a:extLst>
            <a:ext uri="{FF2B5EF4-FFF2-40B4-BE49-F238E27FC236}">
              <a16:creationId xmlns:a16="http://schemas.microsoft.com/office/drawing/2014/main" id="{19A390D6-A978-41F0-BD9A-07A96B45A089}"/>
            </a:ext>
          </a:extLst>
        </xdr:cNvPr>
        <xdr:cNvSpPr/>
      </xdr:nvSpPr>
      <xdr:spPr>
        <a:xfrm>
          <a:off x="20383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80010</xdr:rowOff>
    </xdr:from>
    <xdr:to>
      <xdr:col>111</xdr:col>
      <xdr:colOff>177800</xdr:colOff>
      <xdr:row>63</xdr:row>
      <xdr:rowOff>80010</xdr:rowOff>
    </xdr:to>
    <xdr:cxnSp macro="">
      <xdr:nvCxnSpPr>
        <xdr:cNvPr id="708" name="直線コネクタ 707">
          <a:extLst>
            <a:ext uri="{FF2B5EF4-FFF2-40B4-BE49-F238E27FC236}">
              <a16:creationId xmlns:a16="http://schemas.microsoft.com/office/drawing/2014/main" id="{6590D904-AFDA-428B-B52F-8DC102F41509}"/>
            </a:ext>
          </a:extLst>
        </xdr:cNvPr>
        <xdr:cNvCxnSpPr/>
      </xdr:nvCxnSpPr>
      <xdr:spPr>
        <a:xfrm>
          <a:off x="20434300" y="10881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33782</xdr:rowOff>
    </xdr:from>
    <xdr:to>
      <xdr:col>102</xdr:col>
      <xdr:colOff>165100</xdr:colOff>
      <xdr:row>63</xdr:row>
      <xdr:rowOff>135382</xdr:rowOff>
    </xdr:to>
    <xdr:sp macro="" textlink="">
      <xdr:nvSpPr>
        <xdr:cNvPr id="709" name="楕円 708">
          <a:extLst>
            <a:ext uri="{FF2B5EF4-FFF2-40B4-BE49-F238E27FC236}">
              <a16:creationId xmlns:a16="http://schemas.microsoft.com/office/drawing/2014/main" id="{2E0476E5-3D7E-46B4-856F-6EDA85ED1A01}"/>
            </a:ext>
          </a:extLst>
        </xdr:cNvPr>
        <xdr:cNvSpPr/>
      </xdr:nvSpPr>
      <xdr:spPr>
        <a:xfrm>
          <a:off x="19494500" y="1083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80010</xdr:rowOff>
    </xdr:from>
    <xdr:to>
      <xdr:col>107</xdr:col>
      <xdr:colOff>50800</xdr:colOff>
      <xdr:row>63</xdr:row>
      <xdr:rowOff>84582</xdr:rowOff>
    </xdr:to>
    <xdr:cxnSp macro="">
      <xdr:nvCxnSpPr>
        <xdr:cNvPr id="710" name="直線コネクタ 709">
          <a:extLst>
            <a:ext uri="{FF2B5EF4-FFF2-40B4-BE49-F238E27FC236}">
              <a16:creationId xmlns:a16="http://schemas.microsoft.com/office/drawing/2014/main" id="{B81D4C68-E106-4F48-AE52-521B3060CE7B}"/>
            </a:ext>
          </a:extLst>
        </xdr:cNvPr>
        <xdr:cNvCxnSpPr/>
      </xdr:nvCxnSpPr>
      <xdr:spPr>
        <a:xfrm flipV="1">
          <a:off x="19545300" y="108813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33782</xdr:rowOff>
    </xdr:from>
    <xdr:to>
      <xdr:col>98</xdr:col>
      <xdr:colOff>38100</xdr:colOff>
      <xdr:row>63</xdr:row>
      <xdr:rowOff>135382</xdr:rowOff>
    </xdr:to>
    <xdr:sp macro="" textlink="">
      <xdr:nvSpPr>
        <xdr:cNvPr id="711" name="楕円 710">
          <a:extLst>
            <a:ext uri="{FF2B5EF4-FFF2-40B4-BE49-F238E27FC236}">
              <a16:creationId xmlns:a16="http://schemas.microsoft.com/office/drawing/2014/main" id="{DF57B00A-F9E8-4776-AA50-D94564CFF8F7}"/>
            </a:ext>
          </a:extLst>
        </xdr:cNvPr>
        <xdr:cNvSpPr/>
      </xdr:nvSpPr>
      <xdr:spPr>
        <a:xfrm>
          <a:off x="18605500" y="1083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84582</xdr:rowOff>
    </xdr:from>
    <xdr:to>
      <xdr:col>102</xdr:col>
      <xdr:colOff>114300</xdr:colOff>
      <xdr:row>63</xdr:row>
      <xdr:rowOff>84582</xdr:rowOff>
    </xdr:to>
    <xdr:cxnSp macro="">
      <xdr:nvCxnSpPr>
        <xdr:cNvPr id="712" name="直線コネクタ 711">
          <a:extLst>
            <a:ext uri="{FF2B5EF4-FFF2-40B4-BE49-F238E27FC236}">
              <a16:creationId xmlns:a16="http://schemas.microsoft.com/office/drawing/2014/main" id="{B95DB6AB-2C49-4B40-907C-C4AE2FAFD111}"/>
            </a:ext>
          </a:extLst>
        </xdr:cNvPr>
        <xdr:cNvCxnSpPr/>
      </xdr:nvCxnSpPr>
      <xdr:spPr>
        <a:xfrm>
          <a:off x="18656300" y="108859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154195</xdr:rowOff>
    </xdr:from>
    <xdr:ext cx="469744" cy="259045"/>
    <xdr:sp macro="" textlink="">
      <xdr:nvSpPr>
        <xdr:cNvPr id="713" name="n_1aveValue【保健センター・保健所】&#10;一人当たり面積">
          <a:extLst>
            <a:ext uri="{FF2B5EF4-FFF2-40B4-BE49-F238E27FC236}">
              <a16:creationId xmlns:a16="http://schemas.microsoft.com/office/drawing/2014/main" id="{35998BBC-C557-4FF3-9E8A-0D08C882E4A0}"/>
            </a:ext>
          </a:extLst>
        </xdr:cNvPr>
        <xdr:cNvSpPr txBox="1"/>
      </xdr:nvSpPr>
      <xdr:spPr>
        <a:xfrm>
          <a:off x="21075727" y="1044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167911</xdr:rowOff>
    </xdr:from>
    <xdr:ext cx="469744" cy="259045"/>
    <xdr:sp macro="" textlink="">
      <xdr:nvSpPr>
        <xdr:cNvPr id="714" name="n_2aveValue【保健センター・保健所】&#10;一人当たり面積">
          <a:extLst>
            <a:ext uri="{FF2B5EF4-FFF2-40B4-BE49-F238E27FC236}">
              <a16:creationId xmlns:a16="http://schemas.microsoft.com/office/drawing/2014/main" id="{2A32B479-A9F5-4F9F-97EC-BD9FA7238FD1}"/>
            </a:ext>
          </a:extLst>
        </xdr:cNvPr>
        <xdr:cNvSpPr txBox="1"/>
      </xdr:nvSpPr>
      <xdr:spPr>
        <a:xfrm>
          <a:off x="20199427" y="1045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19321</xdr:rowOff>
    </xdr:from>
    <xdr:ext cx="469744" cy="259045"/>
    <xdr:sp macro="" textlink="">
      <xdr:nvSpPr>
        <xdr:cNvPr id="715" name="n_3aveValue【保健センター・保健所】&#10;一人当たり面積">
          <a:extLst>
            <a:ext uri="{FF2B5EF4-FFF2-40B4-BE49-F238E27FC236}">
              <a16:creationId xmlns:a16="http://schemas.microsoft.com/office/drawing/2014/main" id="{FC799162-F151-41B9-A3EB-3A7F09E52D79}"/>
            </a:ext>
          </a:extLst>
        </xdr:cNvPr>
        <xdr:cNvSpPr txBox="1"/>
      </xdr:nvSpPr>
      <xdr:spPr>
        <a:xfrm>
          <a:off x="19310427" y="1047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23893</xdr:rowOff>
    </xdr:from>
    <xdr:ext cx="469744" cy="259045"/>
    <xdr:sp macro="" textlink="">
      <xdr:nvSpPr>
        <xdr:cNvPr id="716" name="n_4aveValue【保健センター・保健所】&#10;一人当たり面積">
          <a:extLst>
            <a:ext uri="{FF2B5EF4-FFF2-40B4-BE49-F238E27FC236}">
              <a16:creationId xmlns:a16="http://schemas.microsoft.com/office/drawing/2014/main" id="{19A917EA-D536-4479-8D3A-C262A8AA5833}"/>
            </a:ext>
          </a:extLst>
        </xdr:cNvPr>
        <xdr:cNvSpPr txBox="1"/>
      </xdr:nvSpPr>
      <xdr:spPr>
        <a:xfrm>
          <a:off x="18421427" y="1048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121937</xdr:rowOff>
    </xdr:from>
    <xdr:ext cx="469744" cy="259045"/>
    <xdr:sp macro="" textlink="">
      <xdr:nvSpPr>
        <xdr:cNvPr id="717" name="n_1mainValue【保健センター・保健所】&#10;一人当たり面積">
          <a:extLst>
            <a:ext uri="{FF2B5EF4-FFF2-40B4-BE49-F238E27FC236}">
              <a16:creationId xmlns:a16="http://schemas.microsoft.com/office/drawing/2014/main" id="{856B5CA0-3949-44AF-909D-7E3704307875}"/>
            </a:ext>
          </a:extLst>
        </xdr:cNvPr>
        <xdr:cNvSpPr txBox="1"/>
      </xdr:nvSpPr>
      <xdr:spPr>
        <a:xfrm>
          <a:off x="21075727"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121937</xdr:rowOff>
    </xdr:from>
    <xdr:ext cx="469744" cy="259045"/>
    <xdr:sp macro="" textlink="">
      <xdr:nvSpPr>
        <xdr:cNvPr id="718" name="n_2mainValue【保健センター・保健所】&#10;一人当たり面積">
          <a:extLst>
            <a:ext uri="{FF2B5EF4-FFF2-40B4-BE49-F238E27FC236}">
              <a16:creationId xmlns:a16="http://schemas.microsoft.com/office/drawing/2014/main" id="{1E5C4E9B-2FB2-40BE-B642-1814ABA4BA36}"/>
            </a:ext>
          </a:extLst>
        </xdr:cNvPr>
        <xdr:cNvSpPr txBox="1"/>
      </xdr:nvSpPr>
      <xdr:spPr>
        <a:xfrm>
          <a:off x="20199427"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126509</xdr:rowOff>
    </xdr:from>
    <xdr:ext cx="469744" cy="259045"/>
    <xdr:sp macro="" textlink="">
      <xdr:nvSpPr>
        <xdr:cNvPr id="719" name="n_3mainValue【保健センター・保健所】&#10;一人当たり面積">
          <a:extLst>
            <a:ext uri="{FF2B5EF4-FFF2-40B4-BE49-F238E27FC236}">
              <a16:creationId xmlns:a16="http://schemas.microsoft.com/office/drawing/2014/main" id="{35C49998-5C73-4DD5-B15B-61089BA43470}"/>
            </a:ext>
          </a:extLst>
        </xdr:cNvPr>
        <xdr:cNvSpPr txBox="1"/>
      </xdr:nvSpPr>
      <xdr:spPr>
        <a:xfrm>
          <a:off x="19310427" y="1092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126509</xdr:rowOff>
    </xdr:from>
    <xdr:ext cx="469744" cy="259045"/>
    <xdr:sp macro="" textlink="">
      <xdr:nvSpPr>
        <xdr:cNvPr id="720" name="n_4mainValue【保健センター・保健所】&#10;一人当たり面積">
          <a:extLst>
            <a:ext uri="{FF2B5EF4-FFF2-40B4-BE49-F238E27FC236}">
              <a16:creationId xmlns:a16="http://schemas.microsoft.com/office/drawing/2014/main" id="{8358680D-BA55-4AC5-ABF1-E0EB1CA369B7}"/>
            </a:ext>
          </a:extLst>
        </xdr:cNvPr>
        <xdr:cNvSpPr txBox="1"/>
      </xdr:nvSpPr>
      <xdr:spPr>
        <a:xfrm>
          <a:off x="18421427" y="1092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1" name="正方形/長方形 720">
          <a:extLst>
            <a:ext uri="{FF2B5EF4-FFF2-40B4-BE49-F238E27FC236}">
              <a16:creationId xmlns:a16="http://schemas.microsoft.com/office/drawing/2014/main" id="{EB330710-6DD0-47F9-BD57-3A15038674FC}"/>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2" name="正方形/長方形 721">
          <a:extLst>
            <a:ext uri="{FF2B5EF4-FFF2-40B4-BE49-F238E27FC236}">
              <a16:creationId xmlns:a16="http://schemas.microsoft.com/office/drawing/2014/main" id="{B50DF702-440C-469C-A1F6-C579F6BEE38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3" name="正方形/長方形 722">
          <a:extLst>
            <a:ext uri="{FF2B5EF4-FFF2-40B4-BE49-F238E27FC236}">
              <a16:creationId xmlns:a16="http://schemas.microsoft.com/office/drawing/2014/main" id="{93E60C0D-EC86-40F5-9AF8-029B078F3F51}"/>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4" name="正方形/長方形 723">
          <a:extLst>
            <a:ext uri="{FF2B5EF4-FFF2-40B4-BE49-F238E27FC236}">
              <a16:creationId xmlns:a16="http://schemas.microsoft.com/office/drawing/2014/main" id="{31E86EEF-064F-44F4-B918-A818EB3ED85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5" name="正方形/長方形 724">
          <a:extLst>
            <a:ext uri="{FF2B5EF4-FFF2-40B4-BE49-F238E27FC236}">
              <a16:creationId xmlns:a16="http://schemas.microsoft.com/office/drawing/2014/main" id="{241F3E1D-F454-4670-927B-64EDEB3EEB2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6" name="正方形/長方形 725">
          <a:extLst>
            <a:ext uri="{FF2B5EF4-FFF2-40B4-BE49-F238E27FC236}">
              <a16:creationId xmlns:a16="http://schemas.microsoft.com/office/drawing/2014/main" id="{C28F1568-7F8B-4F99-A59E-364F0BC5609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7" name="正方形/長方形 726">
          <a:extLst>
            <a:ext uri="{FF2B5EF4-FFF2-40B4-BE49-F238E27FC236}">
              <a16:creationId xmlns:a16="http://schemas.microsoft.com/office/drawing/2014/main" id="{CB294F53-34F2-4537-90DF-46B6F65D05D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8" name="正方形/長方形 727">
          <a:extLst>
            <a:ext uri="{FF2B5EF4-FFF2-40B4-BE49-F238E27FC236}">
              <a16:creationId xmlns:a16="http://schemas.microsoft.com/office/drawing/2014/main" id="{34B22086-A3AE-487E-8F6D-56A072379E82}"/>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9" name="テキスト ボックス 728">
          <a:extLst>
            <a:ext uri="{FF2B5EF4-FFF2-40B4-BE49-F238E27FC236}">
              <a16:creationId xmlns:a16="http://schemas.microsoft.com/office/drawing/2014/main" id="{9D335C85-4720-4346-AA02-FA1C6A0AC7E5}"/>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0" name="直線コネクタ 729">
          <a:extLst>
            <a:ext uri="{FF2B5EF4-FFF2-40B4-BE49-F238E27FC236}">
              <a16:creationId xmlns:a16="http://schemas.microsoft.com/office/drawing/2014/main" id="{A0C33C99-4BC3-4B6C-8AA3-D557A02DBF4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1" name="テキスト ボックス 730">
          <a:extLst>
            <a:ext uri="{FF2B5EF4-FFF2-40B4-BE49-F238E27FC236}">
              <a16:creationId xmlns:a16="http://schemas.microsoft.com/office/drawing/2014/main" id="{7298802F-8B68-4EEC-A7B1-D45773F5284F}"/>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32" name="直線コネクタ 731">
          <a:extLst>
            <a:ext uri="{FF2B5EF4-FFF2-40B4-BE49-F238E27FC236}">
              <a16:creationId xmlns:a16="http://schemas.microsoft.com/office/drawing/2014/main" id="{5F271B54-3D18-4722-9669-CC74CB03CB6E}"/>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733" name="テキスト ボックス 732">
          <a:extLst>
            <a:ext uri="{FF2B5EF4-FFF2-40B4-BE49-F238E27FC236}">
              <a16:creationId xmlns:a16="http://schemas.microsoft.com/office/drawing/2014/main" id="{AD8D3749-3B54-46D9-AAFD-C1DFC30FE697}"/>
            </a:ext>
          </a:extLst>
        </xdr:cNvPr>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34" name="直線コネクタ 733">
          <a:extLst>
            <a:ext uri="{FF2B5EF4-FFF2-40B4-BE49-F238E27FC236}">
              <a16:creationId xmlns:a16="http://schemas.microsoft.com/office/drawing/2014/main" id="{BCBC0A89-39C9-4146-9DDC-A5215E588DA2}"/>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35" name="テキスト ボックス 734">
          <a:extLst>
            <a:ext uri="{FF2B5EF4-FFF2-40B4-BE49-F238E27FC236}">
              <a16:creationId xmlns:a16="http://schemas.microsoft.com/office/drawing/2014/main" id="{FC27D7A0-CDCC-4592-8364-B98B537AA08F}"/>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36" name="直線コネクタ 735">
          <a:extLst>
            <a:ext uri="{FF2B5EF4-FFF2-40B4-BE49-F238E27FC236}">
              <a16:creationId xmlns:a16="http://schemas.microsoft.com/office/drawing/2014/main" id="{A3E91468-6F25-4F71-9DDB-6F41AB2C32D6}"/>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37" name="テキスト ボックス 736">
          <a:extLst>
            <a:ext uri="{FF2B5EF4-FFF2-40B4-BE49-F238E27FC236}">
              <a16:creationId xmlns:a16="http://schemas.microsoft.com/office/drawing/2014/main" id="{A06B1851-5C83-435A-8834-6375488C134C}"/>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38" name="直線コネクタ 737">
          <a:extLst>
            <a:ext uri="{FF2B5EF4-FFF2-40B4-BE49-F238E27FC236}">
              <a16:creationId xmlns:a16="http://schemas.microsoft.com/office/drawing/2014/main" id="{679222C0-6F03-473A-9003-B7DEFBD024E6}"/>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39" name="テキスト ボックス 738">
          <a:extLst>
            <a:ext uri="{FF2B5EF4-FFF2-40B4-BE49-F238E27FC236}">
              <a16:creationId xmlns:a16="http://schemas.microsoft.com/office/drawing/2014/main" id="{DA7EE571-AC81-465F-8E62-8BB5C0D11791}"/>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0" name="直線コネクタ 739">
          <a:extLst>
            <a:ext uri="{FF2B5EF4-FFF2-40B4-BE49-F238E27FC236}">
              <a16:creationId xmlns:a16="http://schemas.microsoft.com/office/drawing/2014/main" id="{FB322603-F80C-4E33-A0CF-2A4F4BC695B1}"/>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41" name="テキスト ボックス 740">
          <a:extLst>
            <a:ext uri="{FF2B5EF4-FFF2-40B4-BE49-F238E27FC236}">
              <a16:creationId xmlns:a16="http://schemas.microsoft.com/office/drawing/2014/main" id="{F6958498-1DD0-465B-B16B-868AA5549270}"/>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2" name="【消防施設】&#10;有形固定資産減価償却率グラフ枠">
          <a:extLst>
            <a:ext uri="{FF2B5EF4-FFF2-40B4-BE49-F238E27FC236}">
              <a16:creationId xmlns:a16="http://schemas.microsoft.com/office/drawing/2014/main" id="{7DA74EE5-0A7A-4984-A15F-4677BDA2C246}"/>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163830</xdr:rowOff>
    </xdr:from>
    <xdr:to>
      <xdr:col>85</xdr:col>
      <xdr:colOff>126364</xdr:colOff>
      <xdr:row>84</xdr:row>
      <xdr:rowOff>161544</xdr:rowOff>
    </xdr:to>
    <xdr:cxnSp macro="">
      <xdr:nvCxnSpPr>
        <xdr:cNvPr id="743" name="直線コネクタ 742">
          <a:extLst>
            <a:ext uri="{FF2B5EF4-FFF2-40B4-BE49-F238E27FC236}">
              <a16:creationId xmlns:a16="http://schemas.microsoft.com/office/drawing/2014/main" id="{277F07A0-8A7D-4484-9496-C870EB61099F}"/>
            </a:ext>
          </a:extLst>
        </xdr:cNvPr>
        <xdr:cNvCxnSpPr/>
      </xdr:nvCxnSpPr>
      <xdr:spPr>
        <a:xfrm flipV="1">
          <a:off x="16318864" y="1336548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84</xdr:row>
      <xdr:rowOff>165371</xdr:rowOff>
    </xdr:from>
    <xdr:ext cx="405111" cy="259045"/>
    <xdr:sp macro="" textlink="">
      <xdr:nvSpPr>
        <xdr:cNvPr id="744" name="【消防施設】&#10;有形固定資産減価償却率最小値テキスト">
          <a:extLst>
            <a:ext uri="{FF2B5EF4-FFF2-40B4-BE49-F238E27FC236}">
              <a16:creationId xmlns:a16="http://schemas.microsoft.com/office/drawing/2014/main" id="{2265194F-1A37-40C2-928E-DDB7E93F3B5A}"/>
            </a:ext>
          </a:extLst>
        </xdr:cNvPr>
        <xdr:cNvSpPr txBox="1"/>
      </xdr:nvSpPr>
      <xdr:spPr>
        <a:xfrm>
          <a:off x="16357600" y="14567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84</xdr:row>
      <xdr:rowOff>161544</xdr:rowOff>
    </xdr:from>
    <xdr:to>
      <xdr:col>86</xdr:col>
      <xdr:colOff>25400</xdr:colOff>
      <xdr:row>84</xdr:row>
      <xdr:rowOff>161544</xdr:rowOff>
    </xdr:to>
    <xdr:cxnSp macro="">
      <xdr:nvCxnSpPr>
        <xdr:cNvPr id="745" name="直線コネクタ 744">
          <a:extLst>
            <a:ext uri="{FF2B5EF4-FFF2-40B4-BE49-F238E27FC236}">
              <a16:creationId xmlns:a16="http://schemas.microsoft.com/office/drawing/2014/main" id="{AE7E92E3-9A6A-4E5A-8A4B-859823F5AE4A}"/>
            </a:ext>
          </a:extLst>
        </xdr:cNvPr>
        <xdr:cNvCxnSpPr/>
      </xdr:nvCxnSpPr>
      <xdr:spPr>
        <a:xfrm>
          <a:off x="16230600" y="14563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110507</xdr:rowOff>
    </xdr:from>
    <xdr:ext cx="405111" cy="259045"/>
    <xdr:sp macro="" textlink="">
      <xdr:nvSpPr>
        <xdr:cNvPr id="746" name="【消防施設】&#10;有形固定資産減価償却率最大値テキスト">
          <a:extLst>
            <a:ext uri="{FF2B5EF4-FFF2-40B4-BE49-F238E27FC236}">
              <a16:creationId xmlns:a16="http://schemas.microsoft.com/office/drawing/2014/main" id="{81BA32C0-D504-40DB-B901-2A1C55EDE346}"/>
            </a:ext>
          </a:extLst>
        </xdr:cNvPr>
        <xdr:cNvSpPr txBox="1"/>
      </xdr:nvSpPr>
      <xdr:spPr>
        <a:xfrm>
          <a:off x="16357600" y="1314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163830</xdr:rowOff>
    </xdr:from>
    <xdr:to>
      <xdr:col>86</xdr:col>
      <xdr:colOff>25400</xdr:colOff>
      <xdr:row>77</xdr:row>
      <xdr:rowOff>163830</xdr:rowOff>
    </xdr:to>
    <xdr:cxnSp macro="">
      <xdr:nvCxnSpPr>
        <xdr:cNvPr id="747" name="直線コネクタ 746">
          <a:extLst>
            <a:ext uri="{FF2B5EF4-FFF2-40B4-BE49-F238E27FC236}">
              <a16:creationId xmlns:a16="http://schemas.microsoft.com/office/drawing/2014/main" id="{B4E8BE1F-6377-4EFE-947B-A1C5159DBEED}"/>
            </a:ext>
          </a:extLst>
        </xdr:cNvPr>
        <xdr:cNvCxnSpPr/>
      </xdr:nvCxnSpPr>
      <xdr:spPr>
        <a:xfrm>
          <a:off x="16230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162323</xdr:rowOff>
    </xdr:from>
    <xdr:ext cx="405111" cy="259045"/>
    <xdr:sp macro="" textlink="">
      <xdr:nvSpPr>
        <xdr:cNvPr id="748" name="【消防施設】&#10;有形固定資産減価償却率平均値テキスト">
          <a:extLst>
            <a:ext uri="{FF2B5EF4-FFF2-40B4-BE49-F238E27FC236}">
              <a16:creationId xmlns:a16="http://schemas.microsoft.com/office/drawing/2014/main" id="{39AA5863-9AC2-4642-8D14-75638F92F19F}"/>
            </a:ext>
          </a:extLst>
        </xdr:cNvPr>
        <xdr:cNvSpPr txBox="1"/>
      </xdr:nvSpPr>
      <xdr:spPr>
        <a:xfrm>
          <a:off x="16357600" y="138783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12446</xdr:rowOff>
    </xdr:from>
    <xdr:to>
      <xdr:col>85</xdr:col>
      <xdr:colOff>177800</xdr:colOff>
      <xdr:row>81</xdr:row>
      <xdr:rowOff>114046</xdr:rowOff>
    </xdr:to>
    <xdr:sp macro="" textlink="">
      <xdr:nvSpPr>
        <xdr:cNvPr id="749" name="フローチャート: 判断 748">
          <a:extLst>
            <a:ext uri="{FF2B5EF4-FFF2-40B4-BE49-F238E27FC236}">
              <a16:creationId xmlns:a16="http://schemas.microsoft.com/office/drawing/2014/main" id="{B7322826-70FA-4555-B08E-FE7192425107}"/>
            </a:ext>
          </a:extLst>
        </xdr:cNvPr>
        <xdr:cNvSpPr/>
      </xdr:nvSpPr>
      <xdr:spPr>
        <a:xfrm>
          <a:off x="16268700" y="1389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92456</xdr:rowOff>
    </xdr:from>
    <xdr:to>
      <xdr:col>81</xdr:col>
      <xdr:colOff>101600</xdr:colOff>
      <xdr:row>81</xdr:row>
      <xdr:rowOff>22606</xdr:rowOff>
    </xdr:to>
    <xdr:sp macro="" textlink="">
      <xdr:nvSpPr>
        <xdr:cNvPr id="750" name="フローチャート: 判断 749">
          <a:extLst>
            <a:ext uri="{FF2B5EF4-FFF2-40B4-BE49-F238E27FC236}">
              <a16:creationId xmlns:a16="http://schemas.microsoft.com/office/drawing/2014/main" id="{E86602C8-B1D5-4E50-8BBF-50A719948FA8}"/>
            </a:ext>
          </a:extLst>
        </xdr:cNvPr>
        <xdr:cNvSpPr/>
      </xdr:nvSpPr>
      <xdr:spPr>
        <a:xfrm>
          <a:off x="15430500" y="1380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33020</xdr:rowOff>
    </xdr:from>
    <xdr:to>
      <xdr:col>76</xdr:col>
      <xdr:colOff>165100</xdr:colOff>
      <xdr:row>80</xdr:row>
      <xdr:rowOff>134620</xdr:rowOff>
    </xdr:to>
    <xdr:sp macro="" textlink="">
      <xdr:nvSpPr>
        <xdr:cNvPr id="751" name="フローチャート: 判断 750">
          <a:extLst>
            <a:ext uri="{FF2B5EF4-FFF2-40B4-BE49-F238E27FC236}">
              <a16:creationId xmlns:a16="http://schemas.microsoft.com/office/drawing/2014/main" id="{E04213CC-1FB2-42E8-884A-1C160AEF4900}"/>
            </a:ext>
          </a:extLst>
        </xdr:cNvPr>
        <xdr:cNvSpPr/>
      </xdr:nvSpPr>
      <xdr:spPr>
        <a:xfrm>
          <a:off x="14541500" y="1374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79</xdr:row>
      <xdr:rowOff>151892</xdr:rowOff>
    </xdr:from>
    <xdr:to>
      <xdr:col>72</xdr:col>
      <xdr:colOff>38100</xdr:colOff>
      <xdr:row>80</xdr:row>
      <xdr:rowOff>82042</xdr:rowOff>
    </xdr:to>
    <xdr:sp macro="" textlink="">
      <xdr:nvSpPr>
        <xdr:cNvPr id="752" name="フローチャート: 判断 751">
          <a:extLst>
            <a:ext uri="{FF2B5EF4-FFF2-40B4-BE49-F238E27FC236}">
              <a16:creationId xmlns:a16="http://schemas.microsoft.com/office/drawing/2014/main" id="{9456B735-1DFB-4D64-A864-3F22C893D3D7}"/>
            </a:ext>
          </a:extLst>
        </xdr:cNvPr>
        <xdr:cNvSpPr/>
      </xdr:nvSpPr>
      <xdr:spPr>
        <a:xfrm>
          <a:off x="13652500" y="13696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79</xdr:row>
      <xdr:rowOff>158750</xdr:rowOff>
    </xdr:from>
    <xdr:to>
      <xdr:col>67</xdr:col>
      <xdr:colOff>101600</xdr:colOff>
      <xdr:row>80</xdr:row>
      <xdr:rowOff>88900</xdr:rowOff>
    </xdr:to>
    <xdr:sp macro="" textlink="">
      <xdr:nvSpPr>
        <xdr:cNvPr id="753" name="フローチャート: 判断 752">
          <a:extLst>
            <a:ext uri="{FF2B5EF4-FFF2-40B4-BE49-F238E27FC236}">
              <a16:creationId xmlns:a16="http://schemas.microsoft.com/office/drawing/2014/main" id="{87B4459C-66F4-4BC6-82B4-AC4E83E08514}"/>
            </a:ext>
          </a:extLst>
        </xdr:cNvPr>
        <xdr:cNvSpPr/>
      </xdr:nvSpPr>
      <xdr:spPr>
        <a:xfrm>
          <a:off x="12763500" y="137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35839155-EFE0-42AB-8C2B-C84DB9343666}"/>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184F1EAC-A870-4600-912A-EAEBD317BDD5}"/>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072E7109-5E10-45DD-8128-6C5EAEC79D24}"/>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26B1E265-3612-4D9C-ACE6-C2EC7583F332}"/>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CDC58B59-6576-45D3-9638-511EC2CE9F84}"/>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30735</xdr:rowOff>
    </xdr:from>
    <xdr:to>
      <xdr:col>85</xdr:col>
      <xdr:colOff>177800</xdr:colOff>
      <xdr:row>79</xdr:row>
      <xdr:rowOff>132335</xdr:rowOff>
    </xdr:to>
    <xdr:sp macro="" textlink="">
      <xdr:nvSpPr>
        <xdr:cNvPr id="759" name="楕円 758">
          <a:extLst>
            <a:ext uri="{FF2B5EF4-FFF2-40B4-BE49-F238E27FC236}">
              <a16:creationId xmlns:a16="http://schemas.microsoft.com/office/drawing/2014/main" id="{33BE40D3-BF9C-4130-B271-E14644070FB2}"/>
            </a:ext>
          </a:extLst>
        </xdr:cNvPr>
        <xdr:cNvSpPr/>
      </xdr:nvSpPr>
      <xdr:spPr>
        <a:xfrm>
          <a:off x="16268700" y="1357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53612</xdr:rowOff>
    </xdr:from>
    <xdr:ext cx="405111" cy="259045"/>
    <xdr:sp macro="" textlink="">
      <xdr:nvSpPr>
        <xdr:cNvPr id="760" name="【消防施設】&#10;有形固定資産減価償却率該当値テキスト">
          <a:extLst>
            <a:ext uri="{FF2B5EF4-FFF2-40B4-BE49-F238E27FC236}">
              <a16:creationId xmlns:a16="http://schemas.microsoft.com/office/drawing/2014/main" id="{E0767BF3-3FD8-4F11-98E1-C21FEB0B6121}"/>
            </a:ext>
          </a:extLst>
        </xdr:cNvPr>
        <xdr:cNvSpPr txBox="1"/>
      </xdr:nvSpPr>
      <xdr:spPr>
        <a:xfrm>
          <a:off x="16357600" y="13426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94742</xdr:rowOff>
    </xdr:from>
    <xdr:to>
      <xdr:col>81</xdr:col>
      <xdr:colOff>101600</xdr:colOff>
      <xdr:row>80</xdr:row>
      <xdr:rowOff>24892</xdr:rowOff>
    </xdr:to>
    <xdr:sp macro="" textlink="">
      <xdr:nvSpPr>
        <xdr:cNvPr id="761" name="楕円 760">
          <a:extLst>
            <a:ext uri="{FF2B5EF4-FFF2-40B4-BE49-F238E27FC236}">
              <a16:creationId xmlns:a16="http://schemas.microsoft.com/office/drawing/2014/main" id="{492BE4E1-587E-4A14-99BC-506C7A97C6C7}"/>
            </a:ext>
          </a:extLst>
        </xdr:cNvPr>
        <xdr:cNvSpPr/>
      </xdr:nvSpPr>
      <xdr:spPr>
        <a:xfrm>
          <a:off x="15430500" y="1363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81535</xdr:rowOff>
    </xdr:from>
    <xdr:to>
      <xdr:col>85</xdr:col>
      <xdr:colOff>127000</xdr:colOff>
      <xdr:row>79</xdr:row>
      <xdr:rowOff>145542</xdr:rowOff>
    </xdr:to>
    <xdr:cxnSp macro="">
      <xdr:nvCxnSpPr>
        <xdr:cNvPr id="762" name="直線コネクタ 761">
          <a:extLst>
            <a:ext uri="{FF2B5EF4-FFF2-40B4-BE49-F238E27FC236}">
              <a16:creationId xmlns:a16="http://schemas.microsoft.com/office/drawing/2014/main" id="{A8FCA3DE-EB10-4CFB-B6C1-BF84DD5293E7}"/>
            </a:ext>
          </a:extLst>
        </xdr:cNvPr>
        <xdr:cNvCxnSpPr/>
      </xdr:nvCxnSpPr>
      <xdr:spPr>
        <a:xfrm flipV="1">
          <a:off x="15481300" y="13626085"/>
          <a:ext cx="8382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76454</xdr:rowOff>
    </xdr:from>
    <xdr:to>
      <xdr:col>76</xdr:col>
      <xdr:colOff>165100</xdr:colOff>
      <xdr:row>79</xdr:row>
      <xdr:rowOff>6604</xdr:rowOff>
    </xdr:to>
    <xdr:sp macro="" textlink="">
      <xdr:nvSpPr>
        <xdr:cNvPr id="763" name="楕円 762">
          <a:extLst>
            <a:ext uri="{FF2B5EF4-FFF2-40B4-BE49-F238E27FC236}">
              <a16:creationId xmlns:a16="http://schemas.microsoft.com/office/drawing/2014/main" id="{19DF7C0E-BFF6-45C1-83FB-817F34BCF720}"/>
            </a:ext>
          </a:extLst>
        </xdr:cNvPr>
        <xdr:cNvSpPr/>
      </xdr:nvSpPr>
      <xdr:spPr>
        <a:xfrm>
          <a:off x="14541500" y="1344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127254</xdr:rowOff>
    </xdr:from>
    <xdr:to>
      <xdr:col>81</xdr:col>
      <xdr:colOff>50800</xdr:colOff>
      <xdr:row>79</xdr:row>
      <xdr:rowOff>145542</xdr:rowOff>
    </xdr:to>
    <xdr:cxnSp macro="">
      <xdr:nvCxnSpPr>
        <xdr:cNvPr id="764" name="直線コネクタ 763">
          <a:extLst>
            <a:ext uri="{FF2B5EF4-FFF2-40B4-BE49-F238E27FC236}">
              <a16:creationId xmlns:a16="http://schemas.microsoft.com/office/drawing/2014/main" id="{1596F643-2BA3-4CC7-9E96-36404F699944}"/>
            </a:ext>
          </a:extLst>
        </xdr:cNvPr>
        <xdr:cNvCxnSpPr/>
      </xdr:nvCxnSpPr>
      <xdr:spPr>
        <a:xfrm>
          <a:off x="14592300" y="13500354"/>
          <a:ext cx="889000" cy="189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142748</xdr:rowOff>
    </xdr:from>
    <xdr:to>
      <xdr:col>72</xdr:col>
      <xdr:colOff>38100</xdr:colOff>
      <xdr:row>79</xdr:row>
      <xdr:rowOff>72898</xdr:rowOff>
    </xdr:to>
    <xdr:sp macro="" textlink="">
      <xdr:nvSpPr>
        <xdr:cNvPr id="765" name="楕円 764">
          <a:extLst>
            <a:ext uri="{FF2B5EF4-FFF2-40B4-BE49-F238E27FC236}">
              <a16:creationId xmlns:a16="http://schemas.microsoft.com/office/drawing/2014/main" id="{C43E4A11-BA2E-4066-AE80-4F4A96607CC7}"/>
            </a:ext>
          </a:extLst>
        </xdr:cNvPr>
        <xdr:cNvSpPr/>
      </xdr:nvSpPr>
      <xdr:spPr>
        <a:xfrm>
          <a:off x="13652500" y="1351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127254</xdr:rowOff>
    </xdr:from>
    <xdr:to>
      <xdr:col>76</xdr:col>
      <xdr:colOff>114300</xdr:colOff>
      <xdr:row>79</xdr:row>
      <xdr:rowOff>22098</xdr:rowOff>
    </xdr:to>
    <xdr:cxnSp macro="">
      <xdr:nvCxnSpPr>
        <xdr:cNvPr id="766" name="直線コネクタ 765">
          <a:extLst>
            <a:ext uri="{FF2B5EF4-FFF2-40B4-BE49-F238E27FC236}">
              <a16:creationId xmlns:a16="http://schemas.microsoft.com/office/drawing/2014/main" id="{AEC5B96E-263E-4B5A-AE43-572671428185}"/>
            </a:ext>
          </a:extLst>
        </xdr:cNvPr>
        <xdr:cNvCxnSpPr/>
      </xdr:nvCxnSpPr>
      <xdr:spPr>
        <a:xfrm flipV="1">
          <a:off x="13703300" y="13500354"/>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133604</xdr:rowOff>
    </xdr:from>
    <xdr:to>
      <xdr:col>67</xdr:col>
      <xdr:colOff>101600</xdr:colOff>
      <xdr:row>79</xdr:row>
      <xdr:rowOff>63754</xdr:rowOff>
    </xdr:to>
    <xdr:sp macro="" textlink="">
      <xdr:nvSpPr>
        <xdr:cNvPr id="767" name="楕円 766">
          <a:extLst>
            <a:ext uri="{FF2B5EF4-FFF2-40B4-BE49-F238E27FC236}">
              <a16:creationId xmlns:a16="http://schemas.microsoft.com/office/drawing/2014/main" id="{358E00D0-5B99-438E-BB7B-6AD0F815E7F1}"/>
            </a:ext>
          </a:extLst>
        </xdr:cNvPr>
        <xdr:cNvSpPr/>
      </xdr:nvSpPr>
      <xdr:spPr>
        <a:xfrm>
          <a:off x="12763500" y="1350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12954</xdr:rowOff>
    </xdr:from>
    <xdr:to>
      <xdr:col>71</xdr:col>
      <xdr:colOff>177800</xdr:colOff>
      <xdr:row>79</xdr:row>
      <xdr:rowOff>22098</xdr:rowOff>
    </xdr:to>
    <xdr:cxnSp macro="">
      <xdr:nvCxnSpPr>
        <xdr:cNvPr id="768" name="直線コネクタ 767">
          <a:extLst>
            <a:ext uri="{FF2B5EF4-FFF2-40B4-BE49-F238E27FC236}">
              <a16:creationId xmlns:a16="http://schemas.microsoft.com/office/drawing/2014/main" id="{0FD4F193-A4F3-4B68-8A83-9189E28E2480}"/>
            </a:ext>
          </a:extLst>
        </xdr:cNvPr>
        <xdr:cNvCxnSpPr/>
      </xdr:nvCxnSpPr>
      <xdr:spPr>
        <a:xfrm>
          <a:off x="12814300" y="135575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13733</xdr:rowOff>
    </xdr:from>
    <xdr:ext cx="405111" cy="259045"/>
    <xdr:sp macro="" textlink="">
      <xdr:nvSpPr>
        <xdr:cNvPr id="769" name="n_1aveValue【消防施設】&#10;有形固定資産減価償却率">
          <a:extLst>
            <a:ext uri="{FF2B5EF4-FFF2-40B4-BE49-F238E27FC236}">
              <a16:creationId xmlns:a16="http://schemas.microsoft.com/office/drawing/2014/main" id="{EAB5875E-DED6-43B8-9309-75CB9AA5BC52}"/>
            </a:ext>
          </a:extLst>
        </xdr:cNvPr>
        <xdr:cNvSpPr txBox="1"/>
      </xdr:nvSpPr>
      <xdr:spPr>
        <a:xfrm>
          <a:off x="15266044" y="13901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125747</xdr:rowOff>
    </xdr:from>
    <xdr:ext cx="405111" cy="259045"/>
    <xdr:sp macro="" textlink="">
      <xdr:nvSpPr>
        <xdr:cNvPr id="770" name="n_2aveValue【消防施設】&#10;有形固定資産減価償却率">
          <a:extLst>
            <a:ext uri="{FF2B5EF4-FFF2-40B4-BE49-F238E27FC236}">
              <a16:creationId xmlns:a16="http://schemas.microsoft.com/office/drawing/2014/main" id="{5715D55D-0976-4B89-BE73-CD370412BD60}"/>
            </a:ext>
          </a:extLst>
        </xdr:cNvPr>
        <xdr:cNvSpPr txBox="1"/>
      </xdr:nvSpPr>
      <xdr:spPr>
        <a:xfrm>
          <a:off x="14389744" y="1384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73169</xdr:rowOff>
    </xdr:from>
    <xdr:ext cx="405111" cy="259045"/>
    <xdr:sp macro="" textlink="">
      <xdr:nvSpPr>
        <xdr:cNvPr id="771" name="n_3aveValue【消防施設】&#10;有形固定資産減価償却率">
          <a:extLst>
            <a:ext uri="{FF2B5EF4-FFF2-40B4-BE49-F238E27FC236}">
              <a16:creationId xmlns:a16="http://schemas.microsoft.com/office/drawing/2014/main" id="{32F39444-4D1F-4D5E-A74B-CB7E19A20DE8}"/>
            </a:ext>
          </a:extLst>
        </xdr:cNvPr>
        <xdr:cNvSpPr txBox="1"/>
      </xdr:nvSpPr>
      <xdr:spPr>
        <a:xfrm>
          <a:off x="13500744" y="13789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80027</xdr:rowOff>
    </xdr:from>
    <xdr:ext cx="405111" cy="259045"/>
    <xdr:sp macro="" textlink="">
      <xdr:nvSpPr>
        <xdr:cNvPr id="772" name="n_4aveValue【消防施設】&#10;有形固定資産減価償却率">
          <a:extLst>
            <a:ext uri="{FF2B5EF4-FFF2-40B4-BE49-F238E27FC236}">
              <a16:creationId xmlns:a16="http://schemas.microsoft.com/office/drawing/2014/main" id="{C93AD298-6B88-467A-B378-245806D6EFB5}"/>
            </a:ext>
          </a:extLst>
        </xdr:cNvPr>
        <xdr:cNvSpPr txBox="1"/>
      </xdr:nvSpPr>
      <xdr:spPr>
        <a:xfrm>
          <a:off x="12611744" y="1379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41419</xdr:rowOff>
    </xdr:from>
    <xdr:ext cx="405111" cy="259045"/>
    <xdr:sp macro="" textlink="">
      <xdr:nvSpPr>
        <xdr:cNvPr id="773" name="n_1mainValue【消防施設】&#10;有形固定資産減価償却率">
          <a:extLst>
            <a:ext uri="{FF2B5EF4-FFF2-40B4-BE49-F238E27FC236}">
              <a16:creationId xmlns:a16="http://schemas.microsoft.com/office/drawing/2014/main" id="{942F54E7-0AB7-44E7-911A-751120446077}"/>
            </a:ext>
          </a:extLst>
        </xdr:cNvPr>
        <xdr:cNvSpPr txBox="1"/>
      </xdr:nvSpPr>
      <xdr:spPr>
        <a:xfrm>
          <a:off x="15266044" y="13414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23131</xdr:rowOff>
    </xdr:from>
    <xdr:ext cx="405111" cy="259045"/>
    <xdr:sp macro="" textlink="">
      <xdr:nvSpPr>
        <xdr:cNvPr id="774" name="n_2mainValue【消防施設】&#10;有形固定資産減価償却率">
          <a:extLst>
            <a:ext uri="{FF2B5EF4-FFF2-40B4-BE49-F238E27FC236}">
              <a16:creationId xmlns:a16="http://schemas.microsoft.com/office/drawing/2014/main" id="{7C96FAA4-7AEF-4D35-BFB1-01B0E75D27B9}"/>
            </a:ext>
          </a:extLst>
        </xdr:cNvPr>
        <xdr:cNvSpPr txBox="1"/>
      </xdr:nvSpPr>
      <xdr:spPr>
        <a:xfrm>
          <a:off x="14389744" y="13224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89425</xdr:rowOff>
    </xdr:from>
    <xdr:ext cx="405111" cy="259045"/>
    <xdr:sp macro="" textlink="">
      <xdr:nvSpPr>
        <xdr:cNvPr id="775" name="n_3mainValue【消防施設】&#10;有形固定資産減価償却率">
          <a:extLst>
            <a:ext uri="{FF2B5EF4-FFF2-40B4-BE49-F238E27FC236}">
              <a16:creationId xmlns:a16="http://schemas.microsoft.com/office/drawing/2014/main" id="{4E6B5F3B-02F2-449D-8FE1-962FD63C8DF2}"/>
            </a:ext>
          </a:extLst>
        </xdr:cNvPr>
        <xdr:cNvSpPr txBox="1"/>
      </xdr:nvSpPr>
      <xdr:spPr>
        <a:xfrm>
          <a:off x="13500744" y="13291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80281</xdr:rowOff>
    </xdr:from>
    <xdr:ext cx="405111" cy="259045"/>
    <xdr:sp macro="" textlink="">
      <xdr:nvSpPr>
        <xdr:cNvPr id="776" name="n_4mainValue【消防施設】&#10;有形固定資産減価償却率">
          <a:extLst>
            <a:ext uri="{FF2B5EF4-FFF2-40B4-BE49-F238E27FC236}">
              <a16:creationId xmlns:a16="http://schemas.microsoft.com/office/drawing/2014/main" id="{6B79D987-1876-4178-A184-D2366FD958D3}"/>
            </a:ext>
          </a:extLst>
        </xdr:cNvPr>
        <xdr:cNvSpPr txBox="1"/>
      </xdr:nvSpPr>
      <xdr:spPr>
        <a:xfrm>
          <a:off x="12611744" y="13281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7" name="正方形/長方形 776">
          <a:extLst>
            <a:ext uri="{FF2B5EF4-FFF2-40B4-BE49-F238E27FC236}">
              <a16:creationId xmlns:a16="http://schemas.microsoft.com/office/drawing/2014/main" id="{778CFC70-06A5-4AE5-97A8-97686A84E94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8" name="正方形/長方形 777">
          <a:extLst>
            <a:ext uri="{FF2B5EF4-FFF2-40B4-BE49-F238E27FC236}">
              <a16:creationId xmlns:a16="http://schemas.microsoft.com/office/drawing/2014/main" id="{310DE99B-A0A1-44FF-9632-0F41FB48D03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9" name="正方形/長方形 778">
          <a:extLst>
            <a:ext uri="{FF2B5EF4-FFF2-40B4-BE49-F238E27FC236}">
              <a16:creationId xmlns:a16="http://schemas.microsoft.com/office/drawing/2014/main" id="{357AC3DA-BB44-4B05-860A-5CB12661E771}"/>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0" name="正方形/長方形 779">
          <a:extLst>
            <a:ext uri="{FF2B5EF4-FFF2-40B4-BE49-F238E27FC236}">
              <a16:creationId xmlns:a16="http://schemas.microsoft.com/office/drawing/2014/main" id="{F49DAAFB-5D0A-4DB7-94C6-E783D3C394C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1" name="正方形/長方形 780">
          <a:extLst>
            <a:ext uri="{FF2B5EF4-FFF2-40B4-BE49-F238E27FC236}">
              <a16:creationId xmlns:a16="http://schemas.microsoft.com/office/drawing/2014/main" id="{DD8E38C7-880B-4B98-9569-22AD4A2FD2F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2" name="正方形/長方形 781">
          <a:extLst>
            <a:ext uri="{FF2B5EF4-FFF2-40B4-BE49-F238E27FC236}">
              <a16:creationId xmlns:a16="http://schemas.microsoft.com/office/drawing/2014/main" id="{A7AA012F-0FAA-46D6-A645-63188EA71C1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3" name="正方形/長方形 782">
          <a:extLst>
            <a:ext uri="{FF2B5EF4-FFF2-40B4-BE49-F238E27FC236}">
              <a16:creationId xmlns:a16="http://schemas.microsoft.com/office/drawing/2014/main" id="{9ABBEF72-7888-497F-9FF4-0F638C0E9BA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4" name="正方形/長方形 783">
          <a:extLst>
            <a:ext uri="{FF2B5EF4-FFF2-40B4-BE49-F238E27FC236}">
              <a16:creationId xmlns:a16="http://schemas.microsoft.com/office/drawing/2014/main" id="{E7314120-AD40-4CD5-87FF-6E42ABF47F67}"/>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5" name="テキスト ボックス 784">
          <a:extLst>
            <a:ext uri="{FF2B5EF4-FFF2-40B4-BE49-F238E27FC236}">
              <a16:creationId xmlns:a16="http://schemas.microsoft.com/office/drawing/2014/main" id="{025688EE-2A13-436C-B693-541847BEC83A}"/>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6" name="直線コネクタ 785">
          <a:extLst>
            <a:ext uri="{FF2B5EF4-FFF2-40B4-BE49-F238E27FC236}">
              <a16:creationId xmlns:a16="http://schemas.microsoft.com/office/drawing/2014/main" id="{8D705264-682B-499D-BE55-EF335DADA35D}"/>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87" name="直線コネクタ 786">
          <a:extLst>
            <a:ext uri="{FF2B5EF4-FFF2-40B4-BE49-F238E27FC236}">
              <a16:creationId xmlns:a16="http://schemas.microsoft.com/office/drawing/2014/main" id="{1633BD4C-56A7-444D-B7DD-A265272EAE88}"/>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88" name="テキスト ボックス 787">
          <a:extLst>
            <a:ext uri="{FF2B5EF4-FFF2-40B4-BE49-F238E27FC236}">
              <a16:creationId xmlns:a16="http://schemas.microsoft.com/office/drawing/2014/main" id="{DB67B6CE-7619-4149-9FE2-299F6A4065A3}"/>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89" name="直線コネクタ 788">
          <a:extLst>
            <a:ext uri="{FF2B5EF4-FFF2-40B4-BE49-F238E27FC236}">
              <a16:creationId xmlns:a16="http://schemas.microsoft.com/office/drawing/2014/main" id="{39525729-123B-4AFE-B70C-6D57329D8887}"/>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0" name="テキスト ボックス 789">
          <a:extLst>
            <a:ext uri="{FF2B5EF4-FFF2-40B4-BE49-F238E27FC236}">
              <a16:creationId xmlns:a16="http://schemas.microsoft.com/office/drawing/2014/main" id="{956ADB2B-ECC5-497C-98CD-36B53355B90A}"/>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1" name="直線コネクタ 790">
          <a:extLst>
            <a:ext uri="{FF2B5EF4-FFF2-40B4-BE49-F238E27FC236}">
              <a16:creationId xmlns:a16="http://schemas.microsoft.com/office/drawing/2014/main" id="{AAFA39A5-054C-4660-9205-9932703754C8}"/>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2" name="テキスト ボックス 791">
          <a:extLst>
            <a:ext uri="{FF2B5EF4-FFF2-40B4-BE49-F238E27FC236}">
              <a16:creationId xmlns:a16="http://schemas.microsoft.com/office/drawing/2014/main" id="{24E653C1-792D-4C14-8146-0BABF6F03895}"/>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3" name="直線コネクタ 792">
          <a:extLst>
            <a:ext uri="{FF2B5EF4-FFF2-40B4-BE49-F238E27FC236}">
              <a16:creationId xmlns:a16="http://schemas.microsoft.com/office/drawing/2014/main" id="{61C33EFC-D93A-4F6D-BBEB-7C54F2DBA21A}"/>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4" name="テキスト ボックス 793">
          <a:extLst>
            <a:ext uri="{FF2B5EF4-FFF2-40B4-BE49-F238E27FC236}">
              <a16:creationId xmlns:a16="http://schemas.microsoft.com/office/drawing/2014/main" id="{311E0123-77DB-4DBC-AEE1-E368C04488E1}"/>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5" name="直線コネクタ 794">
          <a:extLst>
            <a:ext uri="{FF2B5EF4-FFF2-40B4-BE49-F238E27FC236}">
              <a16:creationId xmlns:a16="http://schemas.microsoft.com/office/drawing/2014/main" id="{7C150F24-CD67-4FA8-927A-DDC93741DFD8}"/>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6" name="テキスト ボックス 795">
          <a:extLst>
            <a:ext uri="{FF2B5EF4-FFF2-40B4-BE49-F238E27FC236}">
              <a16:creationId xmlns:a16="http://schemas.microsoft.com/office/drawing/2014/main" id="{2CD5BB4F-1E43-4184-8FBE-039F33F2C41E}"/>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7" name="直線コネクタ 796">
          <a:extLst>
            <a:ext uri="{FF2B5EF4-FFF2-40B4-BE49-F238E27FC236}">
              <a16:creationId xmlns:a16="http://schemas.microsoft.com/office/drawing/2014/main" id="{60119D37-D2C2-4C2E-B5B5-5CC090888126}"/>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98" name="テキスト ボックス 797">
          <a:extLst>
            <a:ext uri="{FF2B5EF4-FFF2-40B4-BE49-F238E27FC236}">
              <a16:creationId xmlns:a16="http://schemas.microsoft.com/office/drawing/2014/main" id="{20DE6C1D-9FAC-45F3-8059-E39EAC1BA1F8}"/>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9" name="直線コネクタ 798">
          <a:extLst>
            <a:ext uri="{FF2B5EF4-FFF2-40B4-BE49-F238E27FC236}">
              <a16:creationId xmlns:a16="http://schemas.microsoft.com/office/drawing/2014/main" id="{797FC59F-469D-4E91-8941-E099CEEF4745}"/>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0" name="テキスト ボックス 799">
          <a:extLst>
            <a:ext uri="{FF2B5EF4-FFF2-40B4-BE49-F238E27FC236}">
              <a16:creationId xmlns:a16="http://schemas.microsoft.com/office/drawing/2014/main" id="{63A83D0D-638B-4C74-B11C-6105B69C27A6}"/>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1" name="【消防施設】&#10;一人当たり面積グラフ枠">
          <a:extLst>
            <a:ext uri="{FF2B5EF4-FFF2-40B4-BE49-F238E27FC236}">
              <a16:creationId xmlns:a16="http://schemas.microsoft.com/office/drawing/2014/main" id="{A284CA67-195C-4086-8421-A94F15C58B22}"/>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23405</xdr:rowOff>
    </xdr:from>
    <xdr:to>
      <xdr:col>116</xdr:col>
      <xdr:colOff>62864</xdr:colOff>
      <xdr:row>86</xdr:row>
      <xdr:rowOff>41366</xdr:rowOff>
    </xdr:to>
    <xdr:cxnSp macro="">
      <xdr:nvCxnSpPr>
        <xdr:cNvPr id="802" name="直線コネクタ 801">
          <a:extLst>
            <a:ext uri="{FF2B5EF4-FFF2-40B4-BE49-F238E27FC236}">
              <a16:creationId xmlns:a16="http://schemas.microsoft.com/office/drawing/2014/main" id="{7DD73382-2600-40C8-8C0D-28ABB92A732D}"/>
            </a:ext>
          </a:extLst>
        </xdr:cNvPr>
        <xdr:cNvCxnSpPr/>
      </xdr:nvCxnSpPr>
      <xdr:spPr>
        <a:xfrm flipV="1">
          <a:off x="22160864" y="13225055"/>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45193</xdr:rowOff>
    </xdr:from>
    <xdr:ext cx="469744" cy="259045"/>
    <xdr:sp macro="" textlink="">
      <xdr:nvSpPr>
        <xdr:cNvPr id="803" name="【消防施設】&#10;一人当たり面積最小値テキスト">
          <a:extLst>
            <a:ext uri="{FF2B5EF4-FFF2-40B4-BE49-F238E27FC236}">
              <a16:creationId xmlns:a16="http://schemas.microsoft.com/office/drawing/2014/main" id="{82D83AB3-12BC-46BF-819A-60BBF4C497A8}"/>
            </a:ext>
          </a:extLst>
        </xdr:cNvPr>
        <xdr:cNvSpPr txBox="1"/>
      </xdr:nvSpPr>
      <xdr:spPr>
        <a:xfrm>
          <a:off x="22199600" y="1478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41366</xdr:rowOff>
    </xdr:from>
    <xdr:to>
      <xdr:col>116</xdr:col>
      <xdr:colOff>152400</xdr:colOff>
      <xdr:row>86</xdr:row>
      <xdr:rowOff>41366</xdr:rowOff>
    </xdr:to>
    <xdr:cxnSp macro="">
      <xdr:nvCxnSpPr>
        <xdr:cNvPr id="804" name="直線コネクタ 803">
          <a:extLst>
            <a:ext uri="{FF2B5EF4-FFF2-40B4-BE49-F238E27FC236}">
              <a16:creationId xmlns:a16="http://schemas.microsoft.com/office/drawing/2014/main" id="{C8BCE137-B900-4EC1-AA9C-A6CFC41A00EB}"/>
            </a:ext>
          </a:extLst>
        </xdr:cNvPr>
        <xdr:cNvCxnSpPr/>
      </xdr:nvCxnSpPr>
      <xdr:spPr>
        <a:xfrm>
          <a:off x="22072600" y="1478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141532</xdr:rowOff>
    </xdr:from>
    <xdr:ext cx="469744" cy="259045"/>
    <xdr:sp macro="" textlink="">
      <xdr:nvSpPr>
        <xdr:cNvPr id="805" name="【消防施設】&#10;一人当たり面積最大値テキスト">
          <a:extLst>
            <a:ext uri="{FF2B5EF4-FFF2-40B4-BE49-F238E27FC236}">
              <a16:creationId xmlns:a16="http://schemas.microsoft.com/office/drawing/2014/main" id="{F67AA5B8-1162-4875-9A0E-E9F9E1132631}"/>
            </a:ext>
          </a:extLst>
        </xdr:cNvPr>
        <xdr:cNvSpPr txBox="1"/>
      </xdr:nvSpPr>
      <xdr:spPr>
        <a:xfrm>
          <a:off x="22199600" y="13000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23405</xdr:rowOff>
    </xdr:from>
    <xdr:to>
      <xdr:col>116</xdr:col>
      <xdr:colOff>152400</xdr:colOff>
      <xdr:row>77</xdr:row>
      <xdr:rowOff>23405</xdr:rowOff>
    </xdr:to>
    <xdr:cxnSp macro="">
      <xdr:nvCxnSpPr>
        <xdr:cNvPr id="806" name="直線コネクタ 805">
          <a:extLst>
            <a:ext uri="{FF2B5EF4-FFF2-40B4-BE49-F238E27FC236}">
              <a16:creationId xmlns:a16="http://schemas.microsoft.com/office/drawing/2014/main" id="{C8933099-A26C-49E8-97A2-FA96CF72F863}"/>
            </a:ext>
          </a:extLst>
        </xdr:cNvPr>
        <xdr:cNvCxnSpPr/>
      </xdr:nvCxnSpPr>
      <xdr:spPr>
        <a:xfrm>
          <a:off x="22072600" y="13225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8545</xdr:rowOff>
    </xdr:from>
    <xdr:ext cx="469744" cy="259045"/>
    <xdr:sp macro="" textlink="">
      <xdr:nvSpPr>
        <xdr:cNvPr id="807" name="【消防施設】&#10;一人当たり面積平均値テキスト">
          <a:extLst>
            <a:ext uri="{FF2B5EF4-FFF2-40B4-BE49-F238E27FC236}">
              <a16:creationId xmlns:a16="http://schemas.microsoft.com/office/drawing/2014/main" id="{6EB86CEE-9DEA-4DB7-BC84-B1666D1283D2}"/>
            </a:ext>
          </a:extLst>
        </xdr:cNvPr>
        <xdr:cNvSpPr txBox="1"/>
      </xdr:nvSpPr>
      <xdr:spPr>
        <a:xfrm>
          <a:off x="22199600" y="140674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157118</xdr:rowOff>
    </xdr:from>
    <xdr:to>
      <xdr:col>116</xdr:col>
      <xdr:colOff>114300</xdr:colOff>
      <xdr:row>83</xdr:row>
      <xdr:rowOff>87268</xdr:rowOff>
    </xdr:to>
    <xdr:sp macro="" textlink="">
      <xdr:nvSpPr>
        <xdr:cNvPr id="808" name="フローチャート: 判断 807">
          <a:extLst>
            <a:ext uri="{FF2B5EF4-FFF2-40B4-BE49-F238E27FC236}">
              <a16:creationId xmlns:a16="http://schemas.microsoft.com/office/drawing/2014/main" id="{89DC732B-4028-4D59-8FFC-DD2238F3A60C}"/>
            </a:ext>
          </a:extLst>
        </xdr:cNvPr>
        <xdr:cNvSpPr/>
      </xdr:nvSpPr>
      <xdr:spPr>
        <a:xfrm>
          <a:off x="22110700" y="1421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52614</xdr:rowOff>
    </xdr:from>
    <xdr:to>
      <xdr:col>112</xdr:col>
      <xdr:colOff>38100</xdr:colOff>
      <xdr:row>84</xdr:row>
      <xdr:rowOff>154214</xdr:rowOff>
    </xdr:to>
    <xdr:sp macro="" textlink="">
      <xdr:nvSpPr>
        <xdr:cNvPr id="809" name="フローチャート: 判断 808">
          <a:extLst>
            <a:ext uri="{FF2B5EF4-FFF2-40B4-BE49-F238E27FC236}">
              <a16:creationId xmlns:a16="http://schemas.microsoft.com/office/drawing/2014/main" id="{FD55C1CE-B38A-42B1-8ECC-783CEBF82068}"/>
            </a:ext>
          </a:extLst>
        </xdr:cNvPr>
        <xdr:cNvSpPr/>
      </xdr:nvSpPr>
      <xdr:spPr>
        <a:xfrm>
          <a:off x="212725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78739</xdr:rowOff>
    </xdr:from>
    <xdr:to>
      <xdr:col>107</xdr:col>
      <xdr:colOff>101600</xdr:colOff>
      <xdr:row>85</xdr:row>
      <xdr:rowOff>8889</xdr:rowOff>
    </xdr:to>
    <xdr:sp macro="" textlink="">
      <xdr:nvSpPr>
        <xdr:cNvPr id="810" name="フローチャート: 判断 809">
          <a:extLst>
            <a:ext uri="{FF2B5EF4-FFF2-40B4-BE49-F238E27FC236}">
              <a16:creationId xmlns:a16="http://schemas.microsoft.com/office/drawing/2014/main" id="{F5A7808C-EE25-4FB4-9DB3-8883E8B58517}"/>
            </a:ext>
          </a:extLst>
        </xdr:cNvPr>
        <xdr:cNvSpPr/>
      </xdr:nvSpPr>
      <xdr:spPr>
        <a:xfrm>
          <a:off x="203835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82006</xdr:rowOff>
    </xdr:from>
    <xdr:to>
      <xdr:col>102</xdr:col>
      <xdr:colOff>165100</xdr:colOff>
      <xdr:row>85</xdr:row>
      <xdr:rowOff>12156</xdr:rowOff>
    </xdr:to>
    <xdr:sp macro="" textlink="">
      <xdr:nvSpPr>
        <xdr:cNvPr id="811" name="フローチャート: 判断 810">
          <a:extLst>
            <a:ext uri="{FF2B5EF4-FFF2-40B4-BE49-F238E27FC236}">
              <a16:creationId xmlns:a16="http://schemas.microsoft.com/office/drawing/2014/main" id="{AE89F09D-274B-4EF0-BEBE-793207F63F35}"/>
            </a:ext>
          </a:extLst>
        </xdr:cNvPr>
        <xdr:cNvSpPr/>
      </xdr:nvSpPr>
      <xdr:spPr>
        <a:xfrm>
          <a:off x="19494500" y="1448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75474</xdr:rowOff>
    </xdr:from>
    <xdr:to>
      <xdr:col>98</xdr:col>
      <xdr:colOff>38100</xdr:colOff>
      <xdr:row>85</xdr:row>
      <xdr:rowOff>5624</xdr:rowOff>
    </xdr:to>
    <xdr:sp macro="" textlink="">
      <xdr:nvSpPr>
        <xdr:cNvPr id="812" name="フローチャート: 判断 811">
          <a:extLst>
            <a:ext uri="{FF2B5EF4-FFF2-40B4-BE49-F238E27FC236}">
              <a16:creationId xmlns:a16="http://schemas.microsoft.com/office/drawing/2014/main" id="{1D201408-F41A-4159-9E6B-87ECB053D61C}"/>
            </a:ext>
          </a:extLst>
        </xdr:cNvPr>
        <xdr:cNvSpPr/>
      </xdr:nvSpPr>
      <xdr:spPr>
        <a:xfrm>
          <a:off x="18605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079D3AB6-9916-444F-B466-312365E4A0C4}"/>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7F6E73CF-3D13-4A8C-A0EB-FB174DA37488}"/>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3CB2D5AB-8F37-41E0-8571-DF803E63D6BD}"/>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5A010F78-2617-4A6E-A117-FEB2C287D54B}"/>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276EF923-3102-4EC8-A876-A3240EE6FCE8}"/>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50981</xdr:rowOff>
    </xdr:from>
    <xdr:to>
      <xdr:col>116</xdr:col>
      <xdr:colOff>114300</xdr:colOff>
      <xdr:row>83</xdr:row>
      <xdr:rowOff>152581</xdr:rowOff>
    </xdr:to>
    <xdr:sp macro="" textlink="">
      <xdr:nvSpPr>
        <xdr:cNvPr id="818" name="楕円 817">
          <a:extLst>
            <a:ext uri="{FF2B5EF4-FFF2-40B4-BE49-F238E27FC236}">
              <a16:creationId xmlns:a16="http://schemas.microsoft.com/office/drawing/2014/main" id="{A5AF2073-B2F6-4857-AFC0-BA1799D218A5}"/>
            </a:ext>
          </a:extLst>
        </xdr:cNvPr>
        <xdr:cNvSpPr/>
      </xdr:nvSpPr>
      <xdr:spPr>
        <a:xfrm>
          <a:off x="22110700" y="1428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29408</xdr:rowOff>
    </xdr:from>
    <xdr:ext cx="469744" cy="259045"/>
    <xdr:sp macro="" textlink="">
      <xdr:nvSpPr>
        <xdr:cNvPr id="819" name="【消防施設】&#10;一人当たり面積該当値テキスト">
          <a:extLst>
            <a:ext uri="{FF2B5EF4-FFF2-40B4-BE49-F238E27FC236}">
              <a16:creationId xmlns:a16="http://schemas.microsoft.com/office/drawing/2014/main" id="{8983D7CB-AC2F-4B5A-B7D7-2D8CB088345A}"/>
            </a:ext>
          </a:extLst>
        </xdr:cNvPr>
        <xdr:cNvSpPr txBox="1"/>
      </xdr:nvSpPr>
      <xdr:spPr>
        <a:xfrm>
          <a:off x="22199600" y="1425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41184</xdr:rowOff>
    </xdr:from>
    <xdr:to>
      <xdr:col>112</xdr:col>
      <xdr:colOff>38100</xdr:colOff>
      <xdr:row>83</xdr:row>
      <xdr:rowOff>142784</xdr:rowOff>
    </xdr:to>
    <xdr:sp macro="" textlink="">
      <xdr:nvSpPr>
        <xdr:cNvPr id="820" name="楕円 819">
          <a:extLst>
            <a:ext uri="{FF2B5EF4-FFF2-40B4-BE49-F238E27FC236}">
              <a16:creationId xmlns:a16="http://schemas.microsoft.com/office/drawing/2014/main" id="{F9367980-BB49-4719-B09E-CA291949479A}"/>
            </a:ext>
          </a:extLst>
        </xdr:cNvPr>
        <xdr:cNvSpPr/>
      </xdr:nvSpPr>
      <xdr:spPr>
        <a:xfrm>
          <a:off x="21272500" y="1427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91984</xdr:rowOff>
    </xdr:from>
    <xdr:to>
      <xdr:col>116</xdr:col>
      <xdr:colOff>63500</xdr:colOff>
      <xdr:row>83</xdr:row>
      <xdr:rowOff>101781</xdr:rowOff>
    </xdr:to>
    <xdr:cxnSp macro="">
      <xdr:nvCxnSpPr>
        <xdr:cNvPr id="821" name="直線コネクタ 820">
          <a:extLst>
            <a:ext uri="{FF2B5EF4-FFF2-40B4-BE49-F238E27FC236}">
              <a16:creationId xmlns:a16="http://schemas.microsoft.com/office/drawing/2014/main" id="{5BEA9583-7113-4DEE-A7E7-9D382B9BE6C5}"/>
            </a:ext>
          </a:extLst>
        </xdr:cNvPr>
        <xdr:cNvCxnSpPr/>
      </xdr:nvCxnSpPr>
      <xdr:spPr>
        <a:xfrm>
          <a:off x="21323300" y="14322334"/>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37919</xdr:rowOff>
    </xdr:from>
    <xdr:to>
      <xdr:col>107</xdr:col>
      <xdr:colOff>101600</xdr:colOff>
      <xdr:row>83</xdr:row>
      <xdr:rowOff>139519</xdr:rowOff>
    </xdr:to>
    <xdr:sp macro="" textlink="">
      <xdr:nvSpPr>
        <xdr:cNvPr id="822" name="楕円 821">
          <a:extLst>
            <a:ext uri="{FF2B5EF4-FFF2-40B4-BE49-F238E27FC236}">
              <a16:creationId xmlns:a16="http://schemas.microsoft.com/office/drawing/2014/main" id="{6E0D9407-4CC2-4E54-B361-BAAB7C190C13}"/>
            </a:ext>
          </a:extLst>
        </xdr:cNvPr>
        <xdr:cNvSpPr/>
      </xdr:nvSpPr>
      <xdr:spPr>
        <a:xfrm>
          <a:off x="20383500" y="1426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88719</xdr:rowOff>
    </xdr:from>
    <xdr:to>
      <xdr:col>111</xdr:col>
      <xdr:colOff>177800</xdr:colOff>
      <xdr:row>83</xdr:row>
      <xdr:rowOff>91984</xdr:rowOff>
    </xdr:to>
    <xdr:cxnSp macro="">
      <xdr:nvCxnSpPr>
        <xdr:cNvPr id="823" name="直線コネクタ 822">
          <a:extLst>
            <a:ext uri="{FF2B5EF4-FFF2-40B4-BE49-F238E27FC236}">
              <a16:creationId xmlns:a16="http://schemas.microsoft.com/office/drawing/2014/main" id="{5416F7F0-5687-450D-8D02-FA8353A0A361}"/>
            </a:ext>
          </a:extLst>
        </xdr:cNvPr>
        <xdr:cNvCxnSpPr/>
      </xdr:nvCxnSpPr>
      <xdr:spPr>
        <a:xfrm>
          <a:off x="20434300" y="1431906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68943</xdr:rowOff>
    </xdr:from>
    <xdr:to>
      <xdr:col>102</xdr:col>
      <xdr:colOff>165100</xdr:colOff>
      <xdr:row>82</xdr:row>
      <xdr:rowOff>170543</xdr:rowOff>
    </xdr:to>
    <xdr:sp macro="" textlink="">
      <xdr:nvSpPr>
        <xdr:cNvPr id="824" name="楕円 823">
          <a:extLst>
            <a:ext uri="{FF2B5EF4-FFF2-40B4-BE49-F238E27FC236}">
              <a16:creationId xmlns:a16="http://schemas.microsoft.com/office/drawing/2014/main" id="{D4203441-62F1-40D4-98C6-9A4C5C1ADB45}"/>
            </a:ext>
          </a:extLst>
        </xdr:cNvPr>
        <xdr:cNvSpPr/>
      </xdr:nvSpPr>
      <xdr:spPr>
        <a:xfrm>
          <a:off x="19494500" y="1412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119743</xdr:rowOff>
    </xdr:from>
    <xdr:to>
      <xdr:col>107</xdr:col>
      <xdr:colOff>50800</xdr:colOff>
      <xdr:row>83</xdr:row>
      <xdr:rowOff>88719</xdr:rowOff>
    </xdr:to>
    <xdr:cxnSp macro="">
      <xdr:nvCxnSpPr>
        <xdr:cNvPr id="825" name="直線コネクタ 824">
          <a:extLst>
            <a:ext uri="{FF2B5EF4-FFF2-40B4-BE49-F238E27FC236}">
              <a16:creationId xmlns:a16="http://schemas.microsoft.com/office/drawing/2014/main" id="{1B2E2E8B-0CBC-4ED3-8B90-BBCADA17340C}"/>
            </a:ext>
          </a:extLst>
        </xdr:cNvPr>
        <xdr:cNvCxnSpPr/>
      </xdr:nvCxnSpPr>
      <xdr:spPr>
        <a:xfrm>
          <a:off x="19545300" y="14178643"/>
          <a:ext cx="889000" cy="14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72208</xdr:rowOff>
    </xdr:from>
    <xdr:to>
      <xdr:col>98</xdr:col>
      <xdr:colOff>38100</xdr:colOff>
      <xdr:row>83</xdr:row>
      <xdr:rowOff>2358</xdr:rowOff>
    </xdr:to>
    <xdr:sp macro="" textlink="">
      <xdr:nvSpPr>
        <xdr:cNvPr id="826" name="楕円 825">
          <a:extLst>
            <a:ext uri="{FF2B5EF4-FFF2-40B4-BE49-F238E27FC236}">
              <a16:creationId xmlns:a16="http://schemas.microsoft.com/office/drawing/2014/main" id="{42313A97-5791-4487-881B-0B81675A482B}"/>
            </a:ext>
          </a:extLst>
        </xdr:cNvPr>
        <xdr:cNvSpPr/>
      </xdr:nvSpPr>
      <xdr:spPr>
        <a:xfrm>
          <a:off x="18605500" y="1413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119743</xdr:rowOff>
    </xdr:from>
    <xdr:to>
      <xdr:col>102</xdr:col>
      <xdr:colOff>114300</xdr:colOff>
      <xdr:row>82</xdr:row>
      <xdr:rowOff>123008</xdr:rowOff>
    </xdr:to>
    <xdr:cxnSp macro="">
      <xdr:nvCxnSpPr>
        <xdr:cNvPr id="827" name="直線コネクタ 826">
          <a:extLst>
            <a:ext uri="{FF2B5EF4-FFF2-40B4-BE49-F238E27FC236}">
              <a16:creationId xmlns:a16="http://schemas.microsoft.com/office/drawing/2014/main" id="{121903AB-AB89-42BE-A97C-B221938FC1B1}"/>
            </a:ext>
          </a:extLst>
        </xdr:cNvPr>
        <xdr:cNvCxnSpPr/>
      </xdr:nvCxnSpPr>
      <xdr:spPr>
        <a:xfrm flipV="1">
          <a:off x="18656300" y="1417864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145341</xdr:rowOff>
    </xdr:from>
    <xdr:ext cx="469744" cy="259045"/>
    <xdr:sp macro="" textlink="">
      <xdr:nvSpPr>
        <xdr:cNvPr id="828" name="n_1aveValue【消防施設】&#10;一人当たり面積">
          <a:extLst>
            <a:ext uri="{FF2B5EF4-FFF2-40B4-BE49-F238E27FC236}">
              <a16:creationId xmlns:a16="http://schemas.microsoft.com/office/drawing/2014/main" id="{FA03810C-71BA-4532-AB14-547092167820}"/>
            </a:ext>
          </a:extLst>
        </xdr:cNvPr>
        <xdr:cNvSpPr txBox="1"/>
      </xdr:nvSpPr>
      <xdr:spPr>
        <a:xfrm>
          <a:off x="21075727" y="1454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xdr:rowOff>
    </xdr:from>
    <xdr:ext cx="469744" cy="259045"/>
    <xdr:sp macro="" textlink="">
      <xdr:nvSpPr>
        <xdr:cNvPr id="829" name="n_2aveValue【消防施設】&#10;一人当たり面積">
          <a:extLst>
            <a:ext uri="{FF2B5EF4-FFF2-40B4-BE49-F238E27FC236}">
              <a16:creationId xmlns:a16="http://schemas.microsoft.com/office/drawing/2014/main" id="{5F2B4E04-775C-49B7-A85A-4201CE248A01}"/>
            </a:ext>
          </a:extLst>
        </xdr:cNvPr>
        <xdr:cNvSpPr txBox="1"/>
      </xdr:nvSpPr>
      <xdr:spPr>
        <a:xfrm>
          <a:off x="20199427" y="1457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3283</xdr:rowOff>
    </xdr:from>
    <xdr:ext cx="469744" cy="259045"/>
    <xdr:sp macro="" textlink="">
      <xdr:nvSpPr>
        <xdr:cNvPr id="830" name="n_3aveValue【消防施設】&#10;一人当たり面積">
          <a:extLst>
            <a:ext uri="{FF2B5EF4-FFF2-40B4-BE49-F238E27FC236}">
              <a16:creationId xmlns:a16="http://schemas.microsoft.com/office/drawing/2014/main" id="{05574D9B-1779-4D90-8F39-C2FF71CF09BE}"/>
            </a:ext>
          </a:extLst>
        </xdr:cNvPr>
        <xdr:cNvSpPr txBox="1"/>
      </xdr:nvSpPr>
      <xdr:spPr>
        <a:xfrm>
          <a:off x="19310427" y="1457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168201</xdr:rowOff>
    </xdr:from>
    <xdr:ext cx="469744" cy="259045"/>
    <xdr:sp macro="" textlink="">
      <xdr:nvSpPr>
        <xdr:cNvPr id="831" name="n_4aveValue【消防施設】&#10;一人当たり面積">
          <a:extLst>
            <a:ext uri="{FF2B5EF4-FFF2-40B4-BE49-F238E27FC236}">
              <a16:creationId xmlns:a16="http://schemas.microsoft.com/office/drawing/2014/main" id="{36F1A255-0A7B-4829-B9CD-908F9F4B0CB1}"/>
            </a:ext>
          </a:extLst>
        </xdr:cNvPr>
        <xdr:cNvSpPr txBox="1"/>
      </xdr:nvSpPr>
      <xdr:spPr>
        <a:xfrm>
          <a:off x="18421427" y="1457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159311</xdr:rowOff>
    </xdr:from>
    <xdr:ext cx="469744" cy="259045"/>
    <xdr:sp macro="" textlink="">
      <xdr:nvSpPr>
        <xdr:cNvPr id="832" name="n_1mainValue【消防施設】&#10;一人当たり面積">
          <a:extLst>
            <a:ext uri="{FF2B5EF4-FFF2-40B4-BE49-F238E27FC236}">
              <a16:creationId xmlns:a16="http://schemas.microsoft.com/office/drawing/2014/main" id="{45F508E9-88C2-44FD-9073-4CFD7168177B}"/>
            </a:ext>
          </a:extLst>
        </xdr:cNvPr>
        <xdr:cNvSpPr txBox="1"/>
      </xdr:nvSpPr>
      <xdr:spPr>
        <a:xfrm>
          <a:off x="21075727" y="1404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156046</xdr:rowOff>
    </xdr:from>
    <xdr:ext cx="469744" cy="259045"/>
    <xdr:sp macro="" textlink="">
      <xdr:nvSpPr>
        <xdr:cNvPr id="833" name="n_2mainValue【消防施設】&#10;一人当たり面積">
          <a:extLst>
            <a:ext uri="{FF2B5EF4-FFF2-40B4-BE49-F238E27FC236}">
              <a16:creationId xmlns:a16="http://schemas.microsoft.com/office/drawing/2014/main" id="{705434F7-BF0B-4771-B9E8-C35E62743108}"/>
            </a:ext>
          </a:extLst>
        </xdr:cNvPr>
        <xdr:cNvSpPr txBox="1"/>
      </xdr:nvSpPr>
      <xdr:spPr>
        <a:xfrm>
          <a:off x="20199427" y="1404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15620</xdr:rowOff>
    </xdr:from>
    <xdr:ext cx="469744" cy="259045"/>
    <xdr:sp macro="" textlink="">
      <xdr:nvSpPr>
        <xdr:cNvPr id="834" name="n_3mainValue【消防施設】&#10;一人当たり面積">
          <a:extLst>
            <a:ext uri="{FF2B5EF4-FFF2-40B4-BE49-F238E27FC236}">
              <a16:creationId xmlns:a16="http://schemas.microsoft.com/office/drawing/2014/main" id="{3EF917D1-ACC9-4131-9CCE-59AAC00E167E}"/>
            </a:ext>
          </a:extLst>
        </xdr:cNvPr>
        <xdr:cNvSpPr txBox="1"/>
      </xdr:nvSpPr>
      <xdr:spPr>
        <a:xfrm>
          <a:off x="19310427" y="1390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18885</xdr:rowOff>
    </xdr:from>
    <xdr:ext cx="469744" cy="259045"/>
    <xdr:sp macro="" textlink="">
      <xdr:nvSpPr>
        <xdr:cNvPr id="835" name="n_4mainValue【消防施設】&#10;一人当たり面積">
          <a:extLst>
            <a:ext uri="{FF2B5EF4-FFF2-40B4-BE49-F238E27FC236}">
              <a16:creationId xmlns:a16="http://schemas.microsoft.com/office/drawing/2014/main" id="{9A8384A4-240B-47F2-AB2F-684B45192A28}"/>
            </a:ext>
          </a:extLst>
        </xdr:cNvPr>
        <xdr:cNvSpPr txBox="1"/>
      </xdr:nvSpPr>
      <xdr:spPr>
        <a:xfrm>
          <a:off x="18421427" y="1390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6" name="正方形/長方形 835">
          <a:extLst>
            <a:ext uri="{FF2B5EF4-FFF2-40B4-BE49-F238E27FC236}">
              <a16:creationId xmlns:a16="http://schemas.microsoft.com/office/drawing/2014/main" id="{F872734A-3DBC-4539-B5B7-D83E872C6E2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7" name="正方形/長方形 836">
          <a:extLst>
            <a:ext uri="{FF2B5EF4-FFF2-40B4-BE49-F238E27FC236}">
              <a16:creationId xmlns:a16="http://schemas.microsoft.com/office/drawing/2014/main" id="{CAE0D409-A800-4FFB-98A3-5E4557FF293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8" name="正方形/長方形 837">
          <a:extLst>
            <a:ext uri="{FF2B5EF4-FFF2-40B4-BE49-F238E27FC236}">
              <a16:creationId xmlns:a16="http://schemas.microsoft.com/office/drawing/2014/main" id="{AC4C173B-FCE1-41F9-B867-A22E9D1E4B7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9" name="正方形/長方形 838">
          <a:extLst>
            <a:ext uri="{FF2B5EF4-FFF2-40B4-BE49-F238E27FC236}">
              <a16:creationId xmlns:a16="http://schemas.microsoft.com/office/drawing/2014/main" id="{F0A82EA7-2CE4-44A2-A8B7-EBA9DF88044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0" name="正方形/長方形 839">
          <a:extLst>
            <a:ext uri="{FF2B5EF4-FFF2-40B4-BE49-F238E27FC236}">
              <a16:creationId xmlns:a16="http://schemas.microsoft.com/office/drawing/2014/main" id="{0152B215-EA93-46A9-924A-663613202AD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1" name="正方形/長方形 840">
          <a:extLst>
            <a:ext uri="{FF2B5EF4-FFF2-40B4-BE49-F238E27FC236}">
              <a16:creationId xmlns:a16="http://schemas.microsoft.com/office/drawing/2014/main" id="{4DD6543C-8CC2-4F5C-A730-04F754345BF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2" name="正方形/長方形 841">
          <a:extLst>
            <a:ext uri="{FF2B5EF4-FFF2-40B4-BE49-F238E27FC236}">
              <a16:creationId xmlns:a16="http://schemas.microsoft.com/office/drawing/2014/main" id="{E9E866AE-F2B4-4CEC-92C3-356CC078D10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3" name="正方形/長方形 842">
          <a:extLst>
            <a:ext uri="{FF2B5EF4-FFF2-40B4-BE49-F238E27FC236}">
              <a16:creationId xmlns:a16="http://schemas.microsoft.com/office/drawing/2014/main" id="{B685719F-94D1-4701-B0E2-AA8EA06BA5D8}"/>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4" name="テキスト ボックス 843">
          <a:extLst>
            <a:ext uri="{FF2B5EF4-FFF2-40B4-BE49-F238E27FC236}">
              <a16:creationId xmlns:a16="http://schemas.microsoft.com/office/drawing/2014/main" id="{F8EBC8F0-DA88-4F1B-B86F-8E195584C414}"/>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5" name="直線コネクタ 844">
          <a:extLst>
            <a:ext uri="{FF2B5EF4-FFF2-40B4-BE49-F238E27FC236}">
              <a16:creationId xmlns:a16="http://schemas.microsoft.com/office/drawing/2014/main" id="{6092BB8E-3D0C-4D1A-BF50-80963358CE3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6" name="テキスト ボックス 845">
          <a:extLst>
            <a:ext uri="{FF2B5EF4-FFF2-40B4-BE49-F238E27FC236}">
              <a16:creationId xmlns:a16="http://schemas.microsoft.com/office/drawing/2014/main" id="{EDF45E64-9871-42A1-BD41-28B3B755EA2B}"/>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7" name="直線コネクタ 846">
          <a:extLst>
            <a:ext uri="{FF2B5EF4-FFF2-40B4-BE49-F238E27FC236}">
              <a16:creationId xmlns:a16="http://schemas.microsoft.com/office/drawing/2014/main" id="{240B8376-C5BD-406C-8FF0-49E467DF553F}"/>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48" name="テキスト ボックス 847">
          <a:extLst>
            <a:ext uri="{FF2B5EF4-FFF2-40B4-BE49-F238E27FC236}">
              <a16:creationId xmlns:a16="http://schemas.microsoft.com/office/drawing/2014/main" id="{CB3722E8-9297-4E8D-BBCD-0EC8622F99A9}"/>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9" name="直線コネクタ 848">
          <a:extLst>
            <a:ext uri="{FF2B5EF4-FFF2-40B4-BE49-F238E27FC236}">
              <a16:creationId xmlns:a16="http://schemas.microsoft.com/office/drawing/2014/main" id="{BC8374CA-7540-4343-99E9-2D86C171B00C}"/>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0" name="テキスト ボックス 849">
          <a:extLst>
            <a:ext uri="{FF2B5EF4-FFF2-40B4-BE49-F238E27FC236}">
              <a16:creationId xmlns:a16="http://schemas.microsoft.com/office/drawing/2014/main" id="{F41609AB-6CF2-4A75-8021-7C4AFE6B8B66}"/>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1" name="直線コネクタ 850">
          <a:extLst>
            <a:ext uri="{FF2B5EF4-FFF2-40B4-BE49-F238E27FC236}">
              <a16:creationId xmlns:a16="http://schemas.microsoft.com/office/drawing/2014/main" id="{62A7FCA2-2284-40C5-9044-86100FDE3C08}"/>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2" name="テキスト ボックス 851">
          <a:extLst>
            <a:ext uri="{FF2B5EF4-FFF2-40B4-BE49-F238E27FC236}">
              <a16:creationId xmlns:a16="http://schemas.microsoft.com/office/drawing/2014/main" id="{A549A430-A28D-4FA5-83DE-0674698204D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3" name="直線コネクタ 852">
          <a:extLst>
            <a:ext uri="{FF2B5EF4-FFF2-40B4-BE49-F238E27FC236}">
              <a16:creationId xmlns:a16="http://schemas.microsoft.com/office/drawing/2014/main" id="{1BFEC150-AB4F-4E13-9F86-DE1421125E8B}"/>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4" name="テキスト ボックス 853">
          <a:extLst>
            <a:ext uri="{FF2B5EF4-FFF2-40B4-BE49-F238E27FC236}">
              <a16:creationId xmlns:a16="http://schemas.microsoft.com/office/drawing/2014/main" id="{3B1C4C8D-F3CF-4122-A9D9-52A46C38D355}"/>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5" name="直線コネクタ 854">
          <a:extLst>
            <a:ext uri="{FF2B5EF4-FFF2-40B4-BE49-F238E27FC236}">
              <a16:creationId xmlns:a16="http://schemas.microsoft.com/office/drawing/2014/main" id="{E4BCFDA4-E532-453C-9585-FED1275592D6}"/>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56" name="テキスト ボックス 855">
          <a:extLst>
            <a:ext uri="{FF2B5EF4-FFF2-40B4-BE49-F238E27FC236}">
              <a16:creationId xmlns:a16="http://schemas.microsoft.com/office/drawing/2014/main" id="{B574EEDE-3176-4097-9E28-07615EAE0EBC}"/>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7" name="直線コネクタ 856">
          <a:extLst>
            <a:ext uri="{FF2B5EF4-FFF2-40B4-BE49-F238E27FC236}">
              <a16:creationId xmlns:a16="http://schemas.microsoft.com/office/drawing/2014/main" id="{2998DFC0-408E-4A2E-A4CF-112B0F44FE16}"/>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8" name="【庁舎】&#10;有形固定資産減価償却率グラフ枠">
          <a:extLst>
            <a:ext uri="{FF2B5EF4-FFF2-40B4-BE49-F238E27FC236}">
              <a16:creationId xmlns:a16="http://schemas.microsoft.com/office/drawing/2014/main" id="{846EB729-6AD5-4A81-A511-CFDFE32C691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146686</xdr:rowOff>
    </xdr:from>
    <xdr:to>
      <xdr:col>85</xdr:col>
      <xdr:colOff>126364</xdr:colOff>
      <xdr:row>109</xdr:row>
      <xdr:rowOff>60961</xdr:rowOff>
    </xdr:to>
    <xdr:cxnSp macro="">
      <xdr:nvCxnSpPr>
        <xdr:cNvPr id="859" name="直線コネクタ 858">
          <a:extLst>
            <a:ext uri="{FF2B5EF4-FFF2-40B4-BE49-F238E27FC236}">
              <a16:creationId xmlns:a16="http://schemas.microsoft.com/office/drawing/2014/main" id="{FB43ABA5-475D-484A-B9A9-19960738EB90}"/>
            </a:ext>
          </a:extLst>
        </xdr:cNvPr>
        <xdr:cNvCxnSpPr/>
      </xdr:nvCxnSpPr>
      <xdr:spPr>
        <a:xfrm flipV="1">
          <a:off x="16318864" y="17291686"/>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64788</xdr:rowOff>
    </xdr:from>
    <xdr:ext cx="405111" cy="259045"/>
    <xdr:sp macro="" textlink="">
      <xdr:nvSpPr>
        <xdr:cNvPr id="860" name="【庁舎】&#10;有形固定資産減価償却率最小値テキスト">
          <a:extLst>
            <a:ext uri="{FF2B5EF4-FFF2-40B4-BE49-F238E27FC236}">
              <a16:creationId xmlns:a16="http://schemas.microsoft.com/office/drawing/2014/main" id="{0002426C-73DD-47B2-B4E7-C49E54B7ADB8}"/>
            </a:ext>
          </a:extLst>
        </xdr:cNvPr>
        <xdr:cNvSpPr txBox="1"/>
      </xdr:nvSpPr>
      <xdr:spPr>
        <a:xfrm>
          <a:off x="16357600" y="1875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60961</xdr:rowOff>
    </xdr:from>
    <xdr:to>
      <xdr:col>86</xdr:col>
      <xdr:colOff>25400</xdr:colOff>
      <xdr:row>109</xdr:row>
      <xdr:rowOff>60961</xdr:rowOff>
    </xdr:to>
    <xdr:cxnSp macro="">
      <xdr:nvCxnSpPr>
        <xdr:cNvPr id="861" name="直線コネクタ 860">
          <a:extLst>
            <a:ext uri="{FF2B5EF4-FFF2-40B4-BE49-F238E27FC236}">
              <a16:creationId xmlns:a16="http://schemas.microsoft.com/office/drawing/2014/main" id="{5D9E9C41-77DE-43B8-933A-D0FC453718AA}"/>
            </a:ext>
          </a:extLst>
        </xdr:cNvPr>
        <xdr:cNvCxnSpPr/>
      </xdr:nvCxnSpPr>
      <xdr:spPr>
        <a:xfrm>
          <a:off x="16230600" y="18749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93363</xdr:rowOff>
    </xdr:from>
    <xdr:ext cx="340478" cy="259045"/>
    <xdr:sp macro="" textlink="">
      <xdr:nvSpPr>
        <xdr:cNvPr id="862" name="【庁舎】&#10;有形固定資産減価償却率最大値テキスト">
          <a:extLst>
            <a:ext uri="{FF2B5EF4-FFF2-40B4-BE49-F238E27FC236}">
              <a16:creationId xmlns:a16="http://schemas.microsoft.com/office/drawing/2014/main" id="{A9667665-54AD-43CC-A28A-84D3A3ABDDE0}"/>
            </a:ext>
          </a:extLst>
        </xdr:cNvPr>
        <xdr:cNvSpPr txBox="1"/>
      </xdr:nvSpPr>
      <xdr:spPr>
        <a:xfrm>
          <a:off x="16357600" y="170669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146686</xdr:rowOff>
    </xdr:from>
    <xdr:to>
      <xdr:col>86</xdr:col>
      <xdr:colOff>25400</xdr:colOff>
      <xdr:row>100</xdr:row>
      <xdr:rowOff>146686</xdr:rowOff>
    </xdr:to>
    <xdr:cxnSp macro="">
      <xdr:nvCxnSpPr>
        <xdr:cNvPr id="863" name="直線コネクタ 862">
          <a:extLst>
            <a:ext uri="{FF2B5EF4-FFF2-40B4-BE49-F238E27FC236}">
              <a16:creationId xmlns:a16="http://schemas.microsoft.com/office/drawing/2014/main" id="{CBA2604B-402D-453E-8990-1E0074DAAEE0}"/>
            </a:ext>
          </a:extLst>
        </xdr:cNvPr>
        <xdr:cNvCxnSpPr/>
      </xdr:nvCxnSpPr>
      <xdr:spPr>
        <a:xfrm>
          <a:off x="16230600" y="1729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137177</xdr:rowOff>
    </xdr:from>
    <xdr:ext cx="405111" cy="259045"/>
    <xdr:sp macro="" textlink="">
      <xdr:nvSpPr>
        <xdr:cNvPr id="864" name="【庁舎】&#10;有形固定資産減価償却率平均値テキスト">
          <a:extLst>
            <a:ext uri="{FF2B5EF4-FFF2-40B4-BE49-F238E27FC236}">
              <a16:creationId xmlns:a16="http://schemas.microsoft.com/office/drawing/2014/main" id="{18542C33-07F7-4553-9C8F-3E90E48553EA}"/>
            </a:ext>
          </a:extLst>
        </xdr:cNvPr>
        <xdr:cNvSpPr txBox="1"/>
      </xdr:nvSpPr>
      <xdr:spPr>
        <a:xfrm>
          <a:off x="16357600" y="17967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158750</xdr:rowOff>
    </xdr:from>
    <xdr:to>
      <xdr:col>85</xdr:col>
      <xdr:colOff>177800</xdr:colOff>
      <xdr:row>105</xdr:row>
      <xdr:rowOff>88900</xdr:rowOff>
    </xdr:to>
    <xdr:sp macro="" textlink="">
      <xdr:nvSpPr>
        <xdr:cNvPr id="865" name="フローチャート: 判断 864">
          <a:extLst>
            <a:ext uri="{FF2B5EF4-FFF2-40B4-BE49-F238E27FC236}">
              <a16:creationId xmlns:a16="http://schemas.microsoft.com/office/drawing/2014/main" id="{241192FF-9ECF-4A64-9C6C-AA10525AFBE7}"/>
            </a:ext>
          </a:extLst>
        </xdr:cNvPr>
        <xdr:cNvSpPr/>
      </xdr:nvSpPr>
      <xdr:spPr>
        <a:xfrm>
          <a:off x="1626870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99695</xdr:rowOff>
    </xdr:from>
    <xdr:to>
      <xdr:col>81</xdr:col>
      <xdr:colOff>101600</xdr:colOff>
      <xdr:row>106</xdr:row>
      <xdr:rowOff>29845</xdr:rowOff>
    </xdr:to>
    <xdr:sp macro="" textlink="">
      <xdr:nvSpPr>
        <xdr:cNvPr id="866" name="フローチャート: 判断 865">
          <a:extLst>
            <a:ext uri="{FF2B5EF4-FFF2-40B4-BE49-F238E27FC236}">
              <a16:creationId xmlns:a16="http://schemas.microsoft.com/office/drawing/2014/main" id="{93F755CF-572F-4AD9-BA19-2B3FF35FB27A}"/>
            </a:ext>
          </a:extLst>
        </xdr:cNvPr>
        <xdr:cNvSpPr/>
      </xdr:nvSpPr>
      <xdr:spPr>
        <a:xfrm>
          <a:off x="15430500" y="1810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69214</xdr:rowOff>
    </xdr:from>
    <xdr:to>
      <xdr:col>76</xdr:col>
      <xdr:colOff>165100</xdr:colOff>
      <xdr:row>105</xdr:row>
      <xdr:rowOff>170814</xdr:rowOff>
    </xdr:to>
    <xdr:sp macro="" textlink="">
      <xdr:nvSpPr>
        <xdr:cNvPr id="867" name="フローチャート: 判断 866">
          <a:extLst>
            <a:ext uri="{FF2B5EF4-FFF2-40B4-BE49-F238E27FC236}">
              <a16:creationId xmlns:a16="http://schemas.microsoft.com/office/drawing/2014/main" id="{4AC74CD2-7581-440B-8B35-4B03D499C849}"/>
            </a:ext>
          </a:extLst>
        </xdr:cNvPr>
        <xdr:cNvSpPr/>
      </xdr:nvSpPr>
      <xdr:spPr>
        <a:xfrm>
          <a:off x="14541500" y="18071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74930</xdr:rowOff>
    </xdr:from>
    <xdr:to>
      <xdr:col>72</xdr:col>
      <xdr:colOff>38100</xdr:colOff>
      <xdr:row>107</xdr:row>
      <xdr:rowOff>5080</xdr:rowOff>
    </xdr:to>
    <xdr:sp macro="" textlink="">
      <xdr:nvSpPr>
        <xdr:cNvPr id="868" name="フローチャート: 判断 867">
          <a:extLst>
            <a:ext uri="{FF2B5EF4-FFF2-40B4-BE49-F238E27FC236}">
              <a16:creationId xmlns:a16="http://schemas.microsoft.com/office/drawing/2014/main" id="{40E31C04-D722-45B5-B912-4F8565486B25}"/>
            </a:ext>
          </a:extLst>
        </xdr:cNvPr>
        <xdr:cNvSpPr/>
      </xdr:nvSpPr>
      <xdr:spPr>
        <a:xfrm>
          <a:off x="13652500" y="1824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50164</xdr:rowOff>
    </xdr:from>
    <xdr:to>
      <xdr:col>67</xdr:col>
      <xdr:colOff>101600</xdr:colOff>
      <xdr:row>106</xdr:row>
      <xdr:rowOff>151764</xdr:rowOff>
    </xdr:to>
    <xdr:sp macro="" textlink="">
      <xdr:nvSpPr>
        <xdr:cNvPr id="869" name="フローチャート: 判断 868">
          <a:extLst>
            <a:ext uri="{FF2B5EF4-FFF2-40B4-BE49-F238E27FC236}">
              <a16:creationId xmlns:a16="http://schemas.microsoft.com/office/drawing/2014/main" id="{4564B4AE-114C-4E58-8CC3-0F2E8E8F101E}"/>
            </a:ext>
          </a:extLst>
        </xdr:cNvPr>
        <xdr:cNvSpPr/>
      </xdr:nvSpPr>
      <xdr:spPr>
        <a:xfrm>
          <a:off x="12763500" y="1822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EC468D2A-471B-47F2-B97A-7569E83611B6}"/>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DDDC975E-9FC7-4C3A-9B6B-3765B922789A}"/>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E80A94E6-8B61-42BB-A5DA-37BCC5F86CE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8A2A1871-D130-45D7-802C-3921B86DDF38}"/>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470A0DEE-254C-4588-BC37-AC81170A7A06}"/>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55880</xdr:rowOff>
    </xdr:from>
    <xdr:to>
      <xdr:col>85</xdr:col>
      <xdr:colOff>177800</xdr:colOff>
      <xdr:row>104</xdr:row>
      <xdr:rowOff>157480</xdr:rowOff>
    </xdr:to>
    <xdr:sp macro="" textlink="">
      <xdr:nvSpPr>
        <xdr:cNvPr id="875" name="楕円 874">
          <a:extLst>
            <a:ext uri="{FF2B5EF4-FFF2-40B4-BE49-F238E27FC236}">
              <a16:creationId xmlns:a16="http://schemas.microsoft.com/office/drawing/2014/main" id="{5ACA510E-E325-4774-8F5F-531FFA676423}"/>
            </a:ext>
          </a:extLst>
        </xdr:cNvPr>
        <xdr:cNvSpPr/>
      </xdr:nvSpPr>
      <xdr:spPr>
        <a:xfrm>
          <a:off x="16268700" y="1788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78757</xdr:rowOff>
    </xdr:from>
    <xdr:ext cx="405111" cy="259045"/>
    <xdr:sp macro="" textlink="">
      <xdr:nvSpPr>
        <xdr:cNvPr id="876" name="【庁舎】&#10;有形固定資産減価償却率該当値テキスト">
          <a:extLst>
            <a:ext uri="{FF2B5EF4-FFF2-40B4-BE49-F238E27FC236}">
              <a16:creationId xmlns:a16="http://schemas.microsoft.com/office/drawing/2014/main" id="{C3C44168-6708-4D41-A6B3-8D97E19FBF73}"/>
            </a:ext>
          </a:extLst>
        </xdr:cNvPr>
        <xdr:cNvSpPr txBox="1"/>
      </xdr:nvSpPr>
      <xdr:spPr>
        <a:xfrm>
          <a:off x="16357600" y="1773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17780</xdr:rowOff>
    </xdr:from>
    <xdr:to>
      <xdr:col>81</xdr:col>
      <xdr:colOff>101600</xdr:colOff>
      <xdr:row>104</xdr:row>
      <xdr:rowOff>119380</xdr:rowOff>
    </xdr:to>
    <xdr:sp macro="" textlink="">
      <xdr:nvSpPr>
        <xdr:cNvPr id="877" name="楕円 876">
          <a:extLst>
            <a:ext uri="{FF2B5EF4-FFF2-40B4-BE49-F238E27FC236}">
              <a16:creationId xmlns:a16="http://schemas.microsoft.com/office/drawing/2014/main" id="{CB7520FD-7C21-476D-8926-4D034CD20D4A}"/>
            </a:ext>
          </a:extLst>
        </xdr:cNvPr>
        <xdr:cNvSpPr/>
      </xdr:nvSpPr>
      <xdr:spPr>
        <a:xfrm>
          <a:off x="15430500" y="1784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68580</xdr:rowOff>
    </xdr:from>
    <xdr:to>
      <xdr:col>85</xdr:col>
      <xdr:colOff>127000</xdr:colOff>
      <xdr:row>104</xdr:row>
      <xdr:rowOff>106680</xdr:rowOff>
    </xdr:to>
    <xdr:cxnSp macro="">
      <xdr:nvCxnSpPr>
        <xdr:cNvPr id="878" name="直線コネクタ 877">
          <a:extLst>
            <a:ext uri="{FF2B5EF4-FFF2-40B4-BE49-F238E27FC236}">
              <a16:creationId xmlns:a16="http://schemas.microsoft.com/office/drawing/2014/main" id="{18F19134-A77E-4F52-AF8A-9EC2DB20A98D}"/>
            </a:ext>
          </a:extLst>
        </xdr:cNvPr>
        <xdr:cNvCxnSpPr/>
      </xdr:nvCxnSpPr>
      <xdr:spPr>
        <a:xfrm>
          <a:off x="15481300" y="178993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73025</xdr:rowOff>
    </xdr:from>
    <xdr:to>
      <xdr:col>76</xdr:col>
      <xdr:colOff>165100</xdr:colOff>
      <xdr:row>105</xdr:row>
      <xdr:rowOff>3175</xdr:rowOff>
    </xdr:to>
    <xdr:sp macro="" textlink="">
      <xdr:nvSpPr>
        <xdr:cNvPr id="879" name="楕円 878">
          <a:extLst>
            <a:ext uri="{FF2B5EF4-FFF2-40B4-BE49-F238E27FC236}">
              <a16:creationId xmlns:a16="http://schemas.microsoft.com/office/drawing/2014/main" id="{B88F5EA9-8886-4341-A937-986FC6AA3337}"/>
            </a:ext>
          </a:extLst>
        </xdr:cNvPr>
        <xdr:cNvSpPr/>
      </xdr:nvSpPr>
      <xdr:spPr>
        <a:xfrm>
          <a:off x="14541500" y="1790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68580</xdr:rowOff>
    </xdr:from>
    <xdr:to>
      <xdr:col>81</xdr:col>
      <xdr:colOff>50800</xdr:colOff>
      <xdr:row>104</xdr:row>
      <xdr:rowOff>123825</xdr:rowOff>
    </xdr:to>
    <xdr:cxnSp macro="">
      <xdr:nvCxnSpPr>
        <xdr:cNvPr id="880" name="直線コネクタ 879">
          <a:extLst>
            <a:ext uri="{FF2B5EF4-FFF2-40B4-BE49-F238E27FC236}">
              <a16:creationId xmlns:a16="http://schemas.microsoft.com/office/drawing/2014/main" id="{5608252F-F5C1-4AAC-A559-FAD00B97E446}"/>
            </a:ext>
          </a:extLst>
        </xdr:cNvPr>
        <xdr:cNvCxnSpPr/>
      </xdr:nvCxnSpPr>
      <xdr:spPr>
        <a:xfrm flipV="1">
          <a:off x="14592300" y="1789938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15875</xdr:rowOff>
    </xdr:from>
    <xdr:to>
      <xdr:col>72</xdr:col>
      <xdr:colOff>38100</xdr:colOff>
      <xdr:row>104</xdr:row>
      <xdr:rowOff>117475</xdr:rowOff>
    </xdr:to>
    <xdr:sp macro="" textlink="">
      <xdr:nvSpPr>
        <xdr:cNvPr id="881" name="楕円 880">
          <a:extLst>
            <a:ext uri="{FF2B5EF4-FFF2-40B4-BE49-F238E27FC236}">
              <a16:creationId xmlns:a16="http://schemas.microsoft.com/office/drawing/2014/main" id="{25EAD3B3-4F4E-492E-AF9F-9F8FD488043D}"/>
            </a:ext>
          </a:extLst>
        </xdr:cNvPr>
        <xdr:cNvSpPr/>
      </xdr:nvSpPr>
      <xdr:spPr>
        <a:xfrm>
          <a:off x="13652500" y="1784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66675</xdr:rowOff>
    </xdr:from>
    <xdr:to>
      <xdr:col>76</xdr:col>
      <xdr:colOff>114300</xdr:colOff>
      <xdr:row>104</xdr:row>
      <xdr:rowOff>123825</xdr:rowOff>
    </xdr:to>
    <xdr:cxnSp macro="">
      <xdr:nvCxnSpPr>
        <xdr:cNvPr id="882" name="直線コネクタ 881">
          <a:extLst>
            <a:ext uri="{FF2B5EF4-FFF2-40B4-BE49-F238E27FC236}">
              <a16:creationId xmlns:a16="http://schemas.microsoft.com/office/drawing/2014/main" id="{ABF61684-62BD-4348-A621-A729F2ECC3AE}"/>
            </a:ext>
          </a:extLst>
        </xdr:cNvPr>
        <xdr:cNvCxnSpPr/>
      </xdr:nvCxnSpPr>
      <xdr:spPr>
        <a:xfrm>
          <a:off x="13703300" y="1789747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15875</xdr:rowOff>
    </xdr:from>
    <xdr:to>
      <xdr:col>67</xdr:col>
      <xdr:colOff>101600</xdr:colOff>
      <xdr:row>104</xdr:row>
      <xdr:rowOff>117475</xdr:rowOff>
    </xdr:to>
    <xdr:sp macro="" textlink="">
      <xdr:nvSpPr>
        <xdr:cNvPr id="883" name="楕円 882">
          <a:extLst>
            <a:ext uri="{FF2B5EF4-FFF2-40B4-BE49-F238E27FC236}">
              <a16:creationId xmlns:a16="http://schemas.microsoft.com/office/drawing/2014/main" id="{BD33212D-9E99-40E0-97ED-5B90D56D09A7}"/>
            </a:ext>
          </a:extLst>
        </xdr:cNvPr>
        <xdr:cNvSpPr/>
      </xdr:nvSpPr>
      <xdr:spPr>
        <a:xfrm>
          <a:off x="12763500" y="1784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66675</xdr:rowOff>
    </xdr:from>
    <xdr:to>
      <xdr:col>71</xdr:col>
      <xdr:colOff>177800</xdr:colOff>
      <xdr:row>104</xdr:row>
      <xdr:rowOff>66675</xdr:rowOff>
    </xdr:to>
    <xdr:cxnSp macro="">
      <xdr:nvCxnSpPr>
        <xdr:cNvPr id="884" name="直線コネクタ 883">
          <a:extLst>
            <a:ext uri="{FF2B5EF4-FFF2-40B4-BE49-F238E27FC236}">
              <a16:creationId xmlns:a16="http://schemas.microsoft.com/office/drawing/2014/main" id="{AD6A664F-E70B-44AA-8F35-C42A0E46145C}"/>
            </a:ext>
          </a:extLst>
        </xdr:cNvPr>
        <xdr:cNvCxnSpPr/>
      </xdr:nvCxnSpPr>
      <xdr:spPr>
        <a:xfrm>
          <a:off x="12814300" y="178974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20972</xdr:rowOff>
    </xdr:from>
    <xdr:ext cx="405111" cy="259045"/>
    <xdr:sp macro="" textlink="">
      <xdr:nvSpPr>
        <xdr:cNvPr id="885" name="n_1aveValue【庁舎】&#10;有形固定資産減価償却率">
          <a:extLst>
            <a:ext uri="{FF2B5EF4-FFF2-40B4-BE49-F238E27FC236}">
              <a16:creationId xmlns:a16="http://schemas.microsoft.com/office/drawing/2014/main" id="{17ED29BB-0898-428B-A182-12803714F630}"/>
            </a:ext>
          </a:extLst>
        </xdr:cNvPr>
        <xdr:cNvSpPr txBox="1"/>
      </xdr:nvSpPr>
      <xdr:spPr>
        <a:xfrm>
          <a:off x="15266044" y="1819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161941</xdr:rowOff>
    </xdr:from>
    <xdr:ext cx="405111" cy="259045"/>
    <xdr:sp macro="" textlink="">
      <xdr:nvSpPr>
        <xdr:cNvPr id="886" name="n_2aveValue【庁舎】&#10;有形固定資産減価償却率">
          <a:extLst>
            <a:ext uri="{FF2B5EF4-FFF2-40B4-BE49-F238E27FC236}">
              <a16:creationId xmlns:a16="http://schemas.microsoft.com/office/drawing/2014/main" id="{D23D163A-8F8E-4BAC-AE7E-8127F007833F}"/>
            </a:ext>
          </a:extLst>
        </xdr:cNvPr>
        <xdr:cNvSpPr txBox="1"/>
      </xdr:nvSpPr>
      <xdr:spPr>
        <a:xfrm>
          <a:off x="14389744" y="1816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167657</xdr:rowOff>
    </xdr:from>
    <xdr:ext cx="405111" cy="259045"/>
    <xdr:sp macro="" textlink="">
      <xdr:nvSpPr>
        <xdr:cNvPr id="887" name="n_3aveValue【庁舎】&#10;有形固定資産減価償却率">
          <a:extLst>
            <a:ext uri="{FF2B5EF4-FFF2-40B4-BE49-F238E27FC236}">
              <a16:creationId xmlns:a16="http://schemas.microsoft.com/office/drawing/2014/main" id="{7EDC6B83-C886-4E99-8F27-4C6614894D04}"/>
            </a:ext>
          </a:extLst>
        </xdr:cNvPr>
        <xdr:cNvSpPr txBox="1"/>
      </xdr:nvSpPr>
      <xdr:spPr>
        <a:xfrm>
          <a:off x="13500744" y="1834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142891</xdr:rowOff>
    </xdr:from>
    <xdr:ext cx="405111" cy="259045"/>
    <xdr:sp macro="" textlink="">
      <xdr:nvSpPr>
        <xdr:cNvPr id="888" name="n_4aveValue【庁舎】&#10;有形固定資産減価償却率">
          <a:extLst>
            <a:ext uri="{FF2B5EF4-FFF2-40B4-BE49-F238E27FC236}">
              <a16:creationId xmlns:a16="http://schemas.microsoft.com/office/drawing/2014/main" id="{35C9A9D4-07D6-4539-9B0A-FD565E9192FA}"/>
            </a:ext>
          </a:extLst>
        </xdr:cNvPr>
        <xdr:cNvSpPr txBox="1"/>
      </xdr:nvSpPr>
      <xdr:spPr>
        <a:xfrm>
          <a:off x="12611744" y="18316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135907</xdr:rowOff>
    </xdr:from>
    <xdr:ext cx="405111" cy="259045"/>
    <xdr:sp macro="" textlink="">
      <xdr:nvSpPr>
        <xdr:cNvPr id="889" name="n_1mainValue【庁舎】&#10;有形固定資産減価償却率">
          <a:extLst>
            <a:ext uri="{FF2B5EF4-FFF2-40B4-BE49-F238E27FC236}">
              <a16:creationId xmlns:a16="http://schemas.microsoft.com/office/drawing/2014/main" id="{9F5BDC39-64F3-4310-8C42-7FEA6B95A349}"/>
            </a:ext>
          </a:extLst>
        </xdr:cNvPr>
        <xdr:cNvSpPr txBox="1"/>
      </xdr:nvSpPr>
      <xdr:spPr>
        <a:xfrm>
          <a:off x="15266044" y="1762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19702</xdr:rowOff>
    </xdr:from>
    <xdr:ext cx="405111" cy="259045"/>
    <xdr:sp macro="" textlink="">
      <xdr:nvSpPr>
        <xdr:cNvPr id="890" name="n_2mainValue【庁舎】&#10;有形固定資産減価償却率">
          <a:extLst>
            <a:ext uri="{FF2B5EF4-FFF2-40B4-BE49-F238E27FC236}">
              <a16:creationId xmlns:a16="http://schemas.microsoft.com/office/drawing/2014/main" id="{46D51CFC-FB2A-4372-A4C8-C3D53EE722EA}"/>
            </a:ext>
          </a:extLst>
        </xdr:cNvPr>
        <xdr:cNvSpPr txBox="1"/>
      </xdr:nvSpPr>
      <xdr:spPr>
        <a:xfrm>
          <a:off x="14389744" y="1767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134002</xdr:rowOff>
    </xdr:from>
    <xdr:ext cx="405111" cy="259045"/>
    <xdr:sp macro="" textlink="">
      <xdr:nvSpPr>
        <xdr:cNvPr id="891" name="n_3mainValue【庁舎】&#10;有形固定資産減価償却率">
          <a:extLst>
            <a:ext uri="{FF2B5EF4-FFF2-40B4-BE49-F238E27FC236}">
              <a16:creationId xmlns:a16="http://schemas.microsoft.com/office/drawing/2014/main" id="{47A9545B-0485-4240-B44C-D3A8F6A216E1}"/>
            </a:ext>
          </a:extLst>
        </xdr:cNvPr>
        <xdr:cNvSpPr txBox="1"/>
      </xdr:nvSpPr>
      <xdr:spPr>
        <a:xfrm>
          <a:off x="13500744" y="1762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134002</xdr:rowOff>
    </xdr:from>
    <xdr:ext cx="405111" cy="259045"/>
    <xdr:sp macro="" textlink="">
      <xdr:nvSpPr>
        <xdr:cNvPr id="892" name="n_4mainValue【庁舎】&#10;有形固定資産減価償却率">
          <a:extLst>
            <a:ext uri="{FF2B5EF4-FFF2-40B4-BE49-F238E27FC236}">
              <a16:creationId xmlns:a16="http://schemas.microsoft.com/office/drawing/2014/main" id="{87324DEB-B522-40A6-AE35-2E6D02B61AD9}"/>
            </a:ext>
          </a:extLst>
        </xdr:cNvPr>
        <xdr:cNvSpPr txBox="1"/>
      </xdr:nvSpPr>
      <xdr:spPr>
        <a:xfrm>
          <a:off x="12611744" y="1762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3" name="正方形/長方形 892">
          <a:extLst>
            <a:ext uri="{FF2B5EF4-FFF2-40B4-BE49-F238E27FC236}">
              <a16:creationId xmlns:a16="http://schemas.microsoft.com/office/drawing/2014/main" id="{F3DA6C3B-D181-41D6-A387-22319555B554}"/>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4" name="正方形/長方形 893">
          <a:extLst>
            <a:ext uri="{FF2B5EF4-FFF2-40B4-BE49-F238E27FC236}">
              <a16:creationId xmlns:a16="http://schemas.microsoft.com/office/drawing/2014/main" id="{03115197-FB2D-4E49-BD37-71C9A4F2710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5" name="正方形/長方形 894">
          <a:extLst>
            <a:ext uri="{FF2B5EF4-FFF2-40B4-BE49-F238E27FC236}">
              <a16:creationId xmlns:a16="http://schemas.microsoft.com/office/drawing/2014/main" id="{81ADA733-DB19-4CAE-9F90-9F9449CD7219}"/>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6" name="正方形/長方形 895">
          <a:extLst>
            <a:ext uri="{FF2B5EF4-FFF2-40B4-BE49-F238E27FC236}">
              <a16:creationId xmlns:a16="http://schemas.microsoft.com/office/drawing/2014/main" id="{14AF3C39-4223-4EFD-84BC-112C3CBBB2C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7" name="正方形/長方形 896">
          <a:extLst>
            <a:ext uri="{FF2B5EF4-FFF2-40B4-BE49-F238E27FC236}">
              <a16:creationId xmlns:a16="http://schemas.microsoft.com/office/drawing/2014/main" id="{45547C0D-42C4-4249-A490-640AA92486D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8" name="正方形/長方形 897">
          <a:extLst>
            <a:ext uri="{FF2B5EF4-FFF2-40B4-BE49-F238E27FC236}">
              <a16:creationId xmlns:a16="http://schemas.microsoft.com/office/drawing/2014/main" id="{38DA2EB7-131B-4920-9038-A4F6B00659B3}"/>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9" name="正方形/長方形 898">
          <a:extLst>
            <a:ext uri="{FF2B5EF4-FFF2-40B4-BE49-F238E27FC236}">
              <a16:creationId xmlns:a16="http://schemas.microsoft.com/office/drawing/2014/main" id="{9C593E00-84E0-44CF-91D1-BA671AC38E7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0" name="正方形/長方形 899">
          <a:extLst>
            <a:ext uri="{FF2B5EF4-FFF2-40B4-BE49-F238E27FC236}">
              <a16:creationId xmlns:a16="http://schemas.microsoft.com/office/drawing/2014/main" id="{71A51D63-F510-4D75-992B-CFA9AE98593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1" name="テキスト ボックス 900">
          <a:extLst>
            <a:ext uri="{FF2B5EF4-FFF2-40B4-BE49-F238E27FC236}">
              <a16:creationId xmlns:a16="http://schemas.microsoft.com/office/drawing/2014/main" id="{A7026726-8F4E-495C-8FFF-3FCB38533414}"/>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2" name="直線コネクタ 901">
          <a:extLst>
            <a:ext uri="{FF2B5EF4-FFF2-40B4-BE49-F238E27FC236}">
              <a16:creationId xmlns:a16="http://schemas.microsoft.com/office/drawing/2014/main" id="{49F05552-EAF6-4DAA-B78D-43F15F1B6DA6}"/>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3" name="直線コネクタ 902">
          <a:extLst>
            <a:ext uri="{FF2B5EF4-FFF2-40B4-BE49-F238E27FC236}">
              <a16:creationId xmlns:a16="http://schemas.microsoft.com/office/drawing/2014/main" id="{028C7925-C30E-4481-8225-11B121C3F74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4" name="テキスト ボックス 903">
          <a:extLst>
            <a:ext uri="{FF2B5EF4-FFF2-40B4-BE49-F238E27FC236}">
              <a16:creationId xmlns:a16="http://schemas.microsoft.com/office/drawing/2014/main" id="{FCD00D71-0C57-4DFB-B64C-BCD209BB4D7F}"/>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5" name="直線コネクタ 904">
          <a:extLst>
            <a:ext uri="{FF2B5EF4-FFF2-40B4-BE49-F238E27FC236}">
              <a16:creationId xmlns:a16="http://schemas.microsoft.com/office/drawing/2014/main" id="{46402DEB-ECC9-4747-B1D8-C3188E7EE312}"/>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6" name="テキスト ボックス 905">
          <a:extLst>
            <a:ext uri="{FF2B5EF4-FFF2-40B4-BE49-F238E27FC236}">
              <a16:creationId xmlns:a16="http://schemas.microsoft.com/office/drawing/2014/main" id="{E6B24901-B3B4-492C-9E3B-F88542DFF8A4}"/>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7" name="直線コネクタ 906">
          <a:extLst>
            <a:ext uri="{FF2B5EF4-FFF2-40B4-BE49-F238E27FC236}">
              <a16:creationId xmlns:a16="http://schemas.microsoft.com/office/drawing/2014/main" id="{4C4F6333-7CDB-4AAA-8E3C-49C202B77B8E}"/>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8" name="テキスト ボックス 907">
          <a:extLst>
            <a:ext uri="{FF2B5EF4-FFF2-40B4-BE49-F238E27FC236}">
              <a16:creationId xmlns:a16="http://schemas.microsoft.com/office/drawing/2014/main" id="{6FF987B0-1C43-4A3F-A83E-1A7652220A78}"/>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9" name="直線コネクタ 908">
          <a:extLst>
            <a:ext uri="{FF2B5EF4-FFF2-40B4-BE49-F238E27FC236}">
              <a16:creationId xmlns:a16="http://schemas.microsoft.com/office/drawing/2014/main" id="{224D0E10-6067-4A9A-AF7A-0A1821006F63}"/>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0" name="テキスト ボックス 909">
          <a:extLst>
            <a:ext uri="{FF2B5EF4-FFF2-40B4-BE49-F238E27FC236}">
              <a16:creationId xmlns:a16="http://schemas.microsoft.com/office/drawing/2014/main" id="{102CFB39-E29D-422E-B160-4E706FF9AD9F}"/>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1" name="直線コネクタ 910">
          <a:extLst>
            <a:ext uri="{FF2B5EF4-FFF2-40B4-BE49-F238E27FC236}">
              <a16:creationId xmlns:a16="http://schemas.microsoft.com/office/drawing/2014/main" id="{42FB6C5C-D56F-45F3-9D1A-CB907E50496F}"/>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2" name="テキスト ボックス 911">
          <a:extLst>
            <a:ext uri="{FF2B5EF4-FFF2-40B4-BE49-F238E27FC236}">
              <a16:creationId xmlns:a16="http://schemas.microsoft.com/office/drawing/2014/main" id="{385E39E1-F020-4F01-A9B7-28CEFBE9D6EE}"/>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3" name="直線コネクタ 912">
          <a:extLst>
            <a:ext uri="{FF2B5EF4-FFF2-40B4-BE49-F238E27FC236}">
              <a16:creationId xmlns:a16="http://schemas.microsoft.com/office/drawing/2014/main" id="{D60FE627-2BD8-49F8-A25E-4572B1D8F358}"/>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4" name="テキスト ボックス 913">
          <a:extLst>
            <a:ext uri="{FF2B5EF4-FFF2-40B4-BE49-F238E27FC236}">
              <a16:creationId xmlns:a16="http://schemas.microsoft.com/office/drawing/2014/main" id="{9A9D4C31-ED1E-4E5E-9AD3-9573CF5CF386}"/>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5" name="直線コネクタ 914">
          <a:extLst>
            <a:ext uri="{FF2B5EF4-FFF2-40B4-BE49-F238E27FC236}">
              <a16:creationId xmlns:a16="http://schemas.microsoft.com/office/drawing/2014/main" id="{CFF38B64-E2AF-4406-833D-0A3709FD9C3F}"/>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6" name="テキスト ボックス 915">
          <a:extLst>
            <a:ext uri="{FF2B5EF4-FFF2-40B4-BE49-F238E27FC236}">
              <a16:creationId xmlns:a16="http://schemas.microsoft.com/office/drawing/2014/main" id="{4A778BF8-B082-45BC-A4E0-0289DAC86508}"/>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7" name="【庁舎】&#10;一人当たり面積グラフ枠">
          <a:extLst>
            <a:ext uri="{FF2B5EF4-FFF2-40B4-BE49-F238E27FC236}">
              <a16:creationId xmlns:a16="http://schemas.microsoft.com/office/drawing/2014/main" id="{E6222B72-73BB-4427-AE8A-76696ABA78F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69124</xdr:rowOff>
    </xdr:from>
    <xdr:to>
      <xdr:col>116</xdr:col>
      <xdr:colOff>62864</xdr:colOff>
      <xdr:row>108</xdr:row>
      <xdr:rowOff>34834</xdr:rowOff>
    </xdr:to>
    <xdr:cxnSp macro="">
      <xdr:nvCxnSpPr>
        <xdr:cNvPr id="918" name="直線コネクタ 917">
          <a:extLst>
            <a:ext uri="{FF2B5EF4-FFF2-40B4-BE49-F238E27FC236}">
              <a16:creationId xmlns:a16="http://schemas.microsoft.com/office/drawing/2014/main" id="{4DDE5392-7A97-4E62-90AF-ECA4784A497F}"/>
            </a:ext>
          </a:extLst>
        </xdr:cNvPr>
        <xdr:cNvCxnSpPr/>
      </xdr:nvCxnSpPr>
      <xdr:spPr>
        <a:xfrm flipV="1">
          <a:off x="22160864" y="17042674"/>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38661</xdr:rowOff>
    </xdr:from>
    <xdr:ext cx="469744" cy="259045"/>
    <xdr:sp macro="" textlink="">
      <xdr:nvSpPr>
        <xdr:cNvPr id="919" name="【庁舎】&#10;一人当たり面積最小値テキスト">
          <a:extLst>
            <a:ext uri="{FF2B5EF4-FFF2-40B4-BE49-F238E27FC236}">
              <a16:creationId xmlns:a16="http://schemas.microsoft.com/office/drawing/2014/main" id="{FDC3EDE0-F891-464D-9529-3AE68ABD4C58}"/>
            </a:ext>
          </a:extLst>
        </xdr:cNvPr>
        <xdr:cNvSpPr txBox="1"/>
      </xdr:nvSpPr>
      <xdr:spPr>
        <a:xfrm>
          <a:off x="22199600" y="1855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34834</xdr:rowOff>
    </xdr:from>
    <xdr:to>
      <xdr:col>116</xdr:col>
      <xdr:colOff>152400</xdr:colOff>
      <xdr:row>108</xdr:row>
      <xdr:rowOff>34834</xdr:rowOff>
    </xdr:to>
    <xdr:cxnSp macro="">
      <xdr:nvCxnSpPr>
        <xdr:cNvPr id="920" name="直線コネクタ 919">
          <a:extLst>
            <a:ext uri="{FF2B5EF4-FFF2-40B4-BE49-F238E27FC236}">
              <a16:creationId xmlns:a16="http://schemas.microsoft.com/office/drawing/2014/main" id="{48E40946-59AC-4818-B4DD-5C3B5F510B0F}"/>
            </a:ext>
          </a:extLst>
        </xdr:cNvPr>
        <xdr:cNvCxnSpPr/>
      </xdr:nvCxnSpPr>
      <xdr:spPr>
        <a:xfrm>
          <a:off x="22072600" y="18551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15801</xdr:rowOff>
    </xdr:from>
    <xdr:ext cx="469744" cy="259045"/>
    <xdr:sp macro="" textlink="">
      <xdr:nvSpPr>
        <xdr:cNvPr id="921" name="【庁舎】&#10;一人当たり面積最大値テキスト">
          <a:extLst>
            <a:ext uri="{FF2B5EF4-FFF2-40B4-BE49-F238E27FC236}">
              <a16:creationId xmlns:a16="http://schemas.microsoft.com/office/drawing/2014/main" id="{718C064D-9BF7-4443-8DEE-7C7AB0CE301A}"/>
            </a:ext>
          </a:extLst>
        </xdr:cNvPr>
        <xdr:cNvSpPr txBox="1"/>
      </xdr:nvSpPr>
      <xdr:spPr>
        <a:xfrm>
          <a:off x="22199600" y="16817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69124</xdr:rowOff>
    </xdr:from>
    <xdr:to>
      <xdr:col>116</xdr:col>
      <xdr:colOff>152400</xdr:colOff>
      <xdr:row>99</xdr:row>
      <xdr:rowOff>69124</xdr:rowOff>
    </xdr:to>
    <xdr:cxnSp macro="">
      <xdr:nvCxnSpPr>
        <xdr:cNvPr id="922" name="直線コネクタ 921">
          <a:extLst>
            <a:ext uri="{FF2B5EF4-FFF2-40B4-BE49-F238E27FC236}">
              <a16:creationId xmlns:a16="http://schemas.microsoft.com/office/drawing/2014/main" id="{6343D211-7FEC-4E4F-909C-52ED3C527A8C}"/>
            </a:ext>
          </a:extLst>
        </xdr:cNvPr>
        <xdr:cNvCxnSpPr/>
      </xdr:nvCxnSpPr>
      <xdr:spPr>
        <a:xfrm>
          <a:off x="22072600" y="17042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32129</xdr:rowOff>
    </xdr:from>
    <xdr:ext cx="469744" cy="259045"/>
    <xdr:sp macro="" textlink="">
      <xdr:nvSpPr>
        <xdr:cNvPr id="923" name="【庁舎】&#10;一人当たり面積平均値テキスト">
          <a:extLst>
            <a:ext uri="{FF2B5EF4-FFF2-40B4-BE49-F238E27FC236}">
              <a16:creationId xmlns:a16="http://schemas.microsoft.com/office/drawing/2014/main" id="{EDDC1414-691F-4F49-A5E2-845C57DA461D}"/>
            </a:ext>
          </a:extLst>
        </xdr:cNvPr>
        <xdr:cNvSpPr txBox="1"/>
      </xdr:nvSpPr>
      <xdr:spPr>
        <a:xfrm>
          <a:off x="22199600" y="182058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53702</xdr:rowOff>
    </xdr:from>
    <xdr:to>
      <xdr:col>116</xdr:col>
      <xdr:colOff>114300</xdr:colOff>
      <xdr:row>106</xdr:row>
      <xdr:rowOff>155302</xdr:rowOff>
    </xdr:to>
    <xdr:sp macro="" textlink="">
      <xdr:nvSpPr>
        <xdr:cNvPr id="924" name="フローチャート: 判断 923">
          <a:extLst>
            <a:ext uri="{FF2B5EF4-FFF2-40B4-BE49-F238E27FC236}">
              <a16:creationId xmlns:a16="http://schemas.microsoft.com/office/drawing/2014/main" id="{49A6D14D-FA0F-4B90-A831-146FD141705F}"/>
            </a:ext>
          </a:extLst>
        </xdr:cNvPr>
        <xdr:cNvSpPr/>
      </xdr:nvSpPr>
      <xdr:spPr>
        <a:xfrm>
          <a:off x="22110700" y="1822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907</xdr:rowOff>
    </xdr:from>
    <xdr:to>
      <xdr:col>112</xdr:col>
      <xdr:colOff>38100</xdr:colOff>
      <xdr:row>107</xdr:row>
      <xdr:rowOff>102507</xdr:rowOff>
    </xdr:to>
    <xdr:sp macro="" textlink="">
      <xdr:nvSpPr>
        <xdr:cNvPr id="925" name="フローチャート: 判断 924">
          <a:extLst>
            <a:ext uri="{FF2B5EF4-FFF2-40B4-BE49-F238E27FC236}">
              <a16:creationId xmlns:a16="http://schemas.microsoft.com/office/drawing/2014/main" id="{4421FDD5-CC71-4E7F-B5A5-54443DCBED18}"/>
            </a:ext>
          </a:extLst>
        </xdr:cNvPr>
        <xdr:cNvSpPr/>
      </xdr:nvSpPr>
      <xdr:spPr>
        <a:xfrm>
          <a:off x="21272500" y="183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37919</xdr:rowOff>
    </xdr:from>
    <xdr:to>
      <xdr:col>107</xdr:col>
      <xdr:colOff>101600</xdr:colOff>
      <xdr:row>107</xdr:row>
      <xdr:rowOff>139519</xdr:rowOff>
    </xdr:to>
    <xdr:sp macro="" textlink="">
      <xdr:nvSpPr>
        <xdr:cNvPr id="926" name="フローチャート: 判断 925">
          <a:extLst>
            <a:ext uri="{FF2B5EF4-FFF2-40B4-BE49-F238E27FC236}">
              <a16:creationId xmlns:a16="http://schemas.microsoft.com/office/drawing/2014/main" id="{897D5A14-748D-407D-A93F-C0C4F4E6FA84}"/>
            </a:ext>
          </a:extLst>
        </xdr:cNvPr>
        <xdr:cNvSpPr/>
      </xdr:nvSpPr>
      <xdr:spPr>
        <a:xfrm>
          <a:off x="20383500" y="1838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58601</xdr:rowOff>
    </xdr:from>
    <xdr:to>
      <xdr:col>102</xdr:col>
      <xdr:colOff>165100</xdr:colOff>
      <xdr:row>107</xdr:row>
      <xdr:rowOff>160201</xdr:rowOff>
    </xdr:to>
    <xdr:sp macro="" textlink="">
      <xdr:nvSpPr>
        <xdr:cNvPr id="927" name="フローチャート: 判断 926">
          <a:extLst>
            <a:ext uri="{FF2B5EF4-FFF2-40B4-BE49-F238E27FC236}">
              <a16:creationId xmlns:a16="http://schemas.microsoft.com/office/drawing/2014/main" id="{853593D5-B21F-4A00-BA03-DDA3E5BFE603}"/>
            </a:ext>
          </a:extLst>
        </xdr:cNvPr>
        <xdr:cNvSpPr/>
      </xdr:nvSpPr>
      <xdr:spPr>
        <a:xfrm>
          <a:off x="19494500" y="18403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61868</xdr:rowOff>
    </xdr:from>
    <xdr:to>
      <xdr:col>98</xdr:col>
      <xdr:colOff>38100</xdr:colOff>
      <xdr:row>107</xdr:row>
      <xdr:rowOff>163468</xdr:rowOff>
    </xdr:to>
    <xdr:sp macro="" textlink="">
      <xdr:nvSpPr>
        <xdr:cNvPr id="928" name="フローチャート: 判断 927">
          <a:extLst>
            <a:ext uri="{FF2B5EF4-FFF2-40B4-BE49-F238E27FC236}">
              <a16:creationId xmlns:a16="http://schemas.microsoft.com/office/drawing/2014/main" id="{E7EA71D7-C836-4F2B-8211-10B1D6D6DAA6}"/>
            </a:ext>
          </a:extLst>
        </xdr:cNvPr>
        <xdr:cNvSpPr/>
      </xdr:nvSpPr>
      <xdr:spPr>
        <a:xfrm>
          <a:off x="18605500" y="1840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491AFCF5-2220-4959-A621-906AD545CA8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EF02CAE0-D84B-497D-B19A-C35ED03A737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C9856F1F-2187-4E86-9866-F380FF426B13}"/>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16243C6D-62E4-4F31-85DF-47D39315DDA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2D71303E-F230-4E2D-87A2-521C1377604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42818</xdr:rowOff>
    </xdr:from>
    <xdr:to>
      <xdr:col>116</xdr:col>
      <xdr:colOff>114300</xdr:colOff>
      <xdr:row>106</xdr:row>
      <xdr:rowOff>144418</xdr:rowOff>
    </xdr:to>
    <xdr:sp macro="" textlink="">
      <xdr:nvSpPr>
        <xdr:cNvPr id="934" name="楕円 933">
          <a:extLst>
            <a:ext uri="{FF2B5EF4-FFF2-40B4-BE49-F238E27FC236}">
              <a16:creationId xmlns:a16="http://schemas.microsoft.com/office/drawing/2014/main" id="{B5C010E5-F36E-451D-9820-9459D4026BAA}"/>
            </a:ext>
          </a:extLst>
        </xdr:cNvPr>
        <xdr:cNvSpPr/>
      </xdr:nvSpPr>
      <xdr:spPr>
        <a:xfrm>
          <a:off x="22110700" y="1821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65695</xdr:rowOff>
    </xdr:from>
    <xdr:ext cx="469744" cy="259045"/>
    <xdr:sp macro="" textlink="">
      <xdr:nvSpPr>
        <xdr:cNvPr id="935" name="【庁舎】&#10;一人当たり面積該当値テキスト">
          <a:extLst>
            <a:ext uri="{FF2B5EF4-FFF2-40B4-BE49-F238E27FC236}">
              <a16:creationId xmlns:a16="http://schemas.microsoft.com/office/drawing/2014/main" id="{BAB490B1-56CF-48BF-9686-DA9BF0B1C763}"/>
            </a:ext>
          </a:extLst>
        </xdr:cNvPr>
        <xdr:cNvSpPr txBox="1"/>
      </xdr:nvSpPr>
      <xdr:spPr>
        <a:xfrm>
          <a:off x="22199600" y="18067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55880</xdr:rowOff>
    </xdr:from>
    <xdr:to>
      <xdr:col>112</xdr:col>
      <xdr:colOff>38100</xdr:colOff>
      <xdr:row>106</xdr:row>
      <xdr:rowOff>157480</xdr:rowOff>
    </xdr:to>
    <xdr:sp macro="" textlink="">
      <xdr:nvSpPr>
        <xdr:cNvPr id="936" name="楕円 935">
          <a:extLst>
            <a:ext uri="{FF2B5EF4-FFF2-40B4-BE49-F238E27FC236}">
              <a16:creationId xmlns:a16="http://schemas.microsoft.com/office/drawing/2014/main" id="{693F160E-7C71-4E5D-A6FB-3AC5BD9D662E}"/>
            </a:ext>
          </a:extLst>
        </xdr:cNvPr>
        <xdr:cNvSpPr/>
      </xdr:nvSpPr>
      <xdr:spPr>
        <a:xfrm>
          <a:off x="21272500" y="1822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93618</xdr:rowOff>
    </xdr:from>
    <xdr:to>
      <xdr:col>116</xdr:col>
      <xdr:colOff>63500</xdr:colOff>
      <xdr:row>106</xdr:row>
      <xdr:rowOff>106680</xdr:rowOff>
    </xdr:to>
    <xdr:cxnSp macro="">
      <xdr:nvCxnSpPr>
        <xdr:cNvPr id="937" name="直線コネクタ 936">
          <a:extLst>
            <a:ext uri="{FF2B5EF4-FFF2-40B4-BE49-F238E27FC236}">
              <a16:creationId xmlns:a16="http://schemas.microsoft.com/office/drawing/2014/main" id="{A24C424F-D76C-4A34-A376-A309A954DF5A}"/>
            </a:ext>
          </a:extLst>
        </xdr:cNvPr>
        <xdr:cNvCxnSpPr/>
      </xdr:nvCxnSpPr>
      <xdr:spPr>
        <a:xfrm flipV="1">
          <a:off x="21323300" y="18267318"/>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58057</xdr:rowOff>
    </xdr:from>
    <xdr:to>
      <xdr:col>107</xdr:col>
      <xdr:colOff>101600</xdr:colOff>
      <xdr:row>106</xdr:row>
      <xdr:rowOff>159657</xdr:rowOff>
    </xdr:to>
    <xdr:sp macro="" textlink="">
      <xdr:nvSpPr>
        <xdr:cNvPr id="938" name="楕円 937">
          <a:extLst>
            <a:ext uri="{FF2B5EF4-FFF2-40B4-BE49-F238E27FC236}">
              <a16:creationId xmlns:a16="http://schemas.microsoft.com/office/drawing/2014/main" id="{F79CE765-6F00-4353-9B58-D6FDE7BDE52B}"/>
            </a:ext>
          </a:extLst>
        </xdr:cNvPr>
        <xdr:cNvSpPr/>
      </xdr:nvSpPr>
      <xdr:spPr>
        <a:xfrm>
          <a:off x="20383500" y="1823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106680</xdr:rowOff>
    </xdr:from>
    <xdr:to>
      <xdr:col>111</xdr:col>
      <xdr:colOff>177800</xdr:colOff>
      <xdr:row>106</xdr:row>
      <xdr:rowOff>108857</xdr:rowOff>
    </xdr:to>
    <xdr:cxnSp macro="">
      <xdr:nvCxnSpPr>
        <xdr:cNvPr id="939" name="直線コネクタ 938">
          <a:extLst>
            <a:ext uri="{FF2B5EF4-FFF2-40B4-BE49-F238E27FC236}">
              <a16:creationId xmlns:a16="http://schemas.microsoft.com/office/drawing/2014/main" id="{F2F02FE8-7908-48FF-813B-A55291773BD2}"/>
            </a:ext>
          </a:extLst>
        </xdr:cNvPr>
        <xdr:cNvCxnSpPr/>
      </xdr:nvCxnSpPr>
      <xdr:spPr>
        <a:xfrm flipV="1">
          <a:off x="20434300" y="18280380"/>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37374</xdr:rowOff>
    </xdr:from>
    <xdr:to>
      <xdr:col>102</xdr:col>
      <xdr:colOff>165100</xdr:colOff>
      <xdr:row>106</xdr:row>
      <xdr:rowOff>138974</xdr:rowOff>
    </xdr:to>
    <xdr:sp macro="" textlink="">
      <xdr:nvSpPr>
        <xdr:cNvPr id="940" name="楕円 939">
          <a:extLst>
            <a:ext uri="{FF2B5EF4-FFF2-40B4-BE49-F238E27FC236}">
              <a16:creationId xmlns:a16="http://schemas.microsoft.com/office/drawing/2014/main" id="{59172F34-2E9E-4280-B938-EEA9497C997B}"/>
            </a:ext>
          </a:extLst>
        </xdr:cNvPr>
        <xdr:cNvSpPr/>
      </xdr:nvSpPr>
      <xdr:spPr>
        <a:xfrm>
          <a:off x="19494500" y="1821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88174</xdr:rowOff>
    </xdr:from>
    <xdr:to>
      <xdr:col>107</xdr:col>
      <xdr:colOff>50800</xdr:colOff>
      <xdr:row>106</xdr:row>
      <xdr:rowOff>108857</xdr:rowOff>
    </xdr:to>
    <xdr:cxnSp macro="">
      <xdr:nvCxnSpPr>
        <xdr:cNvPr id="941" name="直線コネクタ 940">
          <a:extLst>
            <a:ext uri="{FF2B5EF4-FFF2-40B4-BE49-F238E27FC236}">
              <a16:creationId xmlns:a16="http://schemas.microsoft.com/office/drawing/2014/main" id="{E3DBC372-7EF3-4E27-B828-EC9A17DB9A33}"/>
            </a:ext>
          </a:extLst>
        </xdr:cNvPr>
        <xdr:cNvCxnSpPr/>
      </xdr:nvCxnSpPr>
      <xdr:spPr>
        <a:xfrm>
          <a:off x="19545300" y="18261874"/>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42818</xdr:rowOff>
    </xdr:from>
    <xdr:to>
      <xdr:col>98</xdr:col>
      <xdr:colOff>38100</xdr:colOff>
      <xdr:row>106</xdr:row>
      <xdr:rowOff>144418</xdr:rowOff>
    </xdr:to>
    <xdr:sp macro="" textlink="">
      <xdr:nvSpPr>
        <xdr:cNvPr id="942" name="楕円 941">
          <a:extLst>
            <a:ext uri="{FF2B5EF4-FFF2-40B4-BE49-F238E27FC236}">
              <a16:creationId xmlns:a16="http://schemas.microsoft.com/office/drawing/2014/main" id="{825667F9-F8FB-4D3C-A422-B86AF9C781C8}"/>
            </a:ext>
          </a:extLst>
        </xdr:cNvPr>
        <xdr:cNvSpPr/>
      </xdr:nvSpPr>
      <xdr:spPr>
        <a:xfrm>
          <a:off x="18605500" y="1821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88174</xdr:rowOff>
    </xdr:from>
    <xdr:to>
      <xdr:col>102</xdr:col>
      <xdr:colOff>114300</xdr:colOff>
      <xdr:row>106</xdr:row>
      <xdr:rowOff>93618</xdr:rowOff>
    </xdr:to>
    <xdr:cxnSp macro="">
      <xdr:nvCxnSpPr>
        <xdr:cNvPr id="943" name="直線コネクタ 942">
          <a:extLst>
            <a:ext uri="{FF2B5EF4-FFF2-40B4-BE49-F238E27FC236}">
              <a16:creationId xmlns:a16="http://schemas.microsoft.com/office/drawing/2014/main" id="{72FF1749-6A35-44DE-AE10-7DAF30E3D75E}"/>
            </a:ext>
          </a:extLst>
        </xdr:cNvPr>
        <xdr:cNvCxnSpPr/>
      </xdr:nvCxnSpPr>
      <xdr:spPr>
        <a:xfrm flipV="1">
          <a:off x="18656300" y="18261874"/>
          <a:ext cx="889000" cy="5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93634</xdr:rowOff>
    </xdr:from>
    <xdr:ext cx="469744" cy="259045"/>
    <xdr:sp macro="" textlink="">
      <xdr:nvSpPr>
        <xdr:cNvPr id="944" name="n_1aveValue【庁舎】&#10;一人当たり面積">
          <a:extLst>
            <a:ext uri="{FF2B5EF4-FFF2-40B4-BE49-F238E27FC236}">
              <a16:creationId xmlns:a16="http://schemas.microsoft.com/office/drawing/2014/main" id="{D58FB7B2-483F-4828-92DA-853A76E7F884}"/>
            </a:ext>
          </a:extLst>
        </xdr:cNvPr>
        <xdr:cNvSpPr txBox="1"/>
      </xdr:nvSpPr>
      <xdr:spPr>
        <a:xfrm>
          <a:off x="21075727" y="1843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130646</xdr:rowOff>
    </xdr:from>
    <xdr:ext cx="469744" cy="259045"/>
    <xdr:sp macro="" textlink="">
      <xdr:nvSpPr>
        <xdr:cNvPr id="945" name="n_2aveValue【庁舎】&#10;一人当たり面積">
          <a:extLst>
            <a:ext uri="{FF2B5EF4-FFF2-40B4-BE49-F238E27FC236}">
              <a16:creationId xmlns:a16="http://schemas.microsoft.com/office/drawing/2014/main" id="{B52FF8F2-B002-4460-BA58-90550C5D1968}"/>
            </a:ext>
          </a:extLst>
        </xdr:cNvPr>
        <xdr:cNvSpPr txBox="1"/>
      </xdr:nvSpPr>
      <xdr:spPr>
        <a:xfrm>
          <a:off x="20199427" y="18475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151328</xdr:rowOff>
    </xdr:from>
    <xdr:ext cx="469744" cy="259045"/>
    <xdr:sp macro="" textlink="">
      <xdr:nvSpPr>
        <xdr:cNvPr id="946" name="n_3aveValue【庁舎】&#10;一人当たり面積">
          <a:extLst>
            <a:ext uri="{FF2B5EF4-FFF2-40B4-BE49-F238E27FC236}">
              <a16:creationId xmlns:a16="http://schemas.microsoft.com/office/drawing/2014/main" id="{11D1DFC8-2803-4B0A-9CC6-B20F21F056CD}"/>
            </a:ext>
          </a:extLst>
        </xdr:cNvPr>
        <xdr:cNvSpPr txBox="1"/>
      </xdr:nvSpPr>
      <xdr:spPr>
        <a:xfrm>
          <a:off x="19310427" y="18496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154595</xdr:rowOff>
    </xdr:from>
    <xdr:ext cx="469744" cy="259045"/>
    <xdr:sp macro="" textlink="">
      <xdr:nvSpPr>
        <xdr:cNvPr id="947" name="n_4aveValue【庁舎】&#10;一人当たり面積">
          <a:extLst>
            <a:ext uri="{FF2B5EF4-FFF2-40B4-BE49-F238E27FC236}">
              <a16:creationId xmlns:a16="http://schemas.microsoft.com/office/drawing/2014/main" id="{F9ABCD50-3F02-47A8-B83A-05D6EA8F9FC7}"/>
            </a:ext>
          </a:extLst>
        </xdr:cNvPr>
        <xdr:cNvSpPr txBox="1"/>
      </xdr:nvSpPr>
      <xdr:spPr>
        <a:xfrm>
          <a:off x="18421427" y="1849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2557</xdr:rowOff>
    </xdr:from>
    <xdr:ext cx="469744" cy="259045"/>
    <xdr:sp macro="" textlink="">
      <xdr:nvSpPr>
        <xdr:cNvPr id="948" name="n_1mainValue【庁舎】&#10;一人当たり面積">
          <a:extLst>
            <a:ext uri="{FF2B5EF4-FFF2-40B4-BE49-F238E27FC236}">
              <a16:creationId xmlns:a16="http://schemas.microsoft.com/office/drawing/2014/main" id="{999CB349-4583-4569-86F5-61741B659771}"/>
            </a:ext>
          </a:extLst>
        </xdr:cNvPr>
        <xdr:cNvSpPr txBox="1"/>
      </xdr:nvSpPr>
      <xdr:spPr>
        <a:xfrm>
          <a:off x="21075727" y="1800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4734</xdr:rowOff>
    </xdr:from>
    <xdr:ext cx="469744" cy="259045"/>
    <xdr:sp macro="" textlink="">
      <xdr:nvSpPr>
        <xdr:cNvPr id="949" name="n_2mainValue【庁舎】&#10;一人当たり面積">
          <a:extLst>
            <a:ext uri="{FF2B5EF4-FFF2-40B4-BE49-F238E27FC236}">
              <a16:creationId xmlns:a16="http://schemas.microsoft.com/office/drawing/2014/main" id="{D58506FC-6A01-4448-BA76-B491B41573FB}"/>
            </a:ext>
          </a:extLst>
        </xdr:cNvPr>
        <xdr:cNvSpPr txBox="1"/>
      </xdr:nvSpPr>
      <xdr:spPr>
        <a:xfrm>
          <a:off x="20199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155501</xdr:rowOff>
    </xdr:from>
    <xdr:ext cx="469744" cy="259045"/>
    <xdr:sp macro="" textlink="">
      <xdr:nvSpPr>
        <xdr:cNvPr id="950" name="n_3mainValue【庁舎】&#10;一人当たり面積">
          <a:extLst>
            <a:ext uri="{FF2B5EF4-FFF2-40B4-BE49-F238E27FC236}">
              <a16:creationId xmlns:a16="http://schemas.microsoft.com/office/drawing/2014/main" id="{DCE348B2-CD16-4B01-A3D3-ABCE93FB3659}"/>
            </a:ext>
          </a:extLst>
        </xdr:cNvPr>
        <xdr:cNvSpPr txBox="1"/>
      </xdr:nvSpPr>
      <xdr:spPr>
        <a:xfrm>
          <a:off x="19310427" y="17986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160945</xdr:rowOff>
    </xdr:from>
    <xdr:ext cx="469744" cy="259045"/>
    <xdr:sp macro="" textlink="">
      <xdr:nvSpPr>
        <xdr:cNvPr id="951" name="n_4mainValue【庁舎】&#10;一人当たり面積">
          <a:extLst>
            <a:ext uri="{FF2B5EF4-FFF2-40B4-BE49-F238E27FC236}">
              <a16:creationId xmlns:a16="http://schemas.microsoft.com/office/drawing/2014/main" id="{A933E295-718D-4759-A767-A10705AC91CF}"/>
            </a:ext>
          </a:extLst>
        </xdr:cNvPr>
        <xdr:cNvSpPr txBox="1"/>
      </xdr:nvSpPr>
      <xdr:spPr>
        <a:xfrm>
          <a:off x="18421427" y="17991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2" name="正方形/長方形 951">
          <a:extLst>
            <a:ext uri="{FF2B5EF4-FFF2-40B4-BE49-F238E27FC236}">
              <a16:creationId xmlns:a16="http://schemas.microsoft.com/office/drawing/2014/main" id="{698F34B2-BBDB-404D-98CD-B051F542225F}"/>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3" name="正方形/長方形 952">
          <a:extLst>
            <a:ext uri="{FF2B5EF4-FFF2-40B4-BE49-F238E27FC236}">
              <a16:creationId xmlns:a16="http://schemas.microsoft.com/office/drawing/2014/main" id="{44ADCD84-75B9-415E-8FDA-6A204142E0B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4" name="テキスト ボックス 953">
          <a:extLst>
            <a:ext uri="{FF2B5EF4-FFF2-40B4-BE49-F238E27FC236}">
              <a16:creationId xmlns:a16="http://schemas.microsoft.com/office/drawing/2014/main" id="{28C20013-726D-460C-94E4-649B36EAC90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高くなっている施設は、図書館、一般廃棄物処理施設、体育館・プール、保健センター・保健所、市民会館であり、低くなっている施設は福祉施設、消防施設であった。また同水準の施設は庁舎であった。</a:t>
          </a:r>
        </a:p>
        <a:p>
          <a:r>
            <a:rPr kumimoji="1" lang="ja-JP" altLang="en-US" sz="1300">
              <a:latin typeface="ＭＳ Ｐゴシック" panose="020B0600070205080204" pitchFamily="50" charset="-128"/>
              <a:ea typeface="ＭＳ Ｐゴシック" panose="020B0600070205080204" pitchFamily="50" charset="-128"/>
            </a:rPr>
            <a:t>　図書館については、昭和３１年に建設された井原図書館が耐用年数を経過していること、体育館・プールについては、昭和５０年代に建設された美星海洋センター等が耐用年数を経過していること、保健センター・保健所については、昭和５０年代に建設された井原保健センターや芳井保健センターが耐用年数を迎えつつあること、市民会館については、昭和４６年に建設された井原市民会館が耐用年数を経過していることにより有形固定資産減価償却率が類似団体より高い水準であった。いずれについても日常・定期的な点検を実施し、予防保全の考え方に基づき適切な維持管理及び修繕に努め、利用状況・老朽化等を考慮して、長寿命化・複合化に取り組んで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般廃棄物処理施設については、令和３年度に最終処分場の整備が完了したことにより有形固定資産減価償却率は改善したものの、その他の施設の機械設備・電気設備の多くが耐用年数を経過していることにより類似団体より高い水準であった。施設の有効性・効率性を考慮した老朽化対策を実施していく。</a:t>
          </a:r>
        </a:p>
        <a:p>
          <a:r>
            <a:rPr kumimoji="1" lang="ja-JP" altLang="en-US" sz="1300">
              <a:latin typeface="ＭＳ Ｐゴシック" panose="020B0600070205080204" pitchFamily="50" charset="-128"/>
              <a:ea typeface="ＭＳ Ｐゴシック" panose="020B0600070205080204" pitchFamily="50" charset="-128"/>
            </a:rPr>
            <a:t>　消防施設については、平成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年度に矢掛分駐所及び美星分駐所の整備が完了したこと、令和３年度に指令システム等の更新をしたことにより有形固定資産減価償却率が類似団体より低い水準であった。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庁舎については、平成１５年に本庁舎を整備しており有形固定資産減価償却率が類似団体と同水準であった。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election activeCell="E53" sqref="E53:AD53"/>
    </sheetView>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630" t="s">
        <v>79</v>
      </c>
      <c r="C1" s="630"/>
      <c r="D1" s="630"/>
      <c r="E1" s="630"/>
      <c r="F1" s="630"/>
      <c r="G1" s="630"/>
      <c r="H1" s="630"/>
      <c r="I1" s="630"/>
      <c r="J1" s="630"/>
      <c r="K1" s="630"/>
      <c r="L1" s="630"/>
      <c r="M1" s="630"/>
      <c r="N1" s="630"/>
      <c r="O1" s="630"/>
      <c r="P1" s="630"/>
      <c r="Q1" s="630"/>
      <c r="R1" s="630"/>
      <c r="S1" s="630"/>
      <c r="T1" s="630"/>
      <c r="U1" s="630"/>
      <c r="V1" s="630"/>
      <c r="W1" s="630"/>
      <c r="X1" s="630"/>
      <c r="Y1" s="630"/>
      <c r="Z1" s="630"/>
      <c r="AA1" s="630"/>
      <c r="AB1" s="630"/>
      <c r="AC1" s="630"/>
      <c r="AD1" s="630"/>
      <c r="AE1" s="630"/>
      <c r="AF1" s="630"/>
      <c r="AG1" s="630"/>
      <c r="AH1" s="630"/>
      <c r="AI1" s="630"/>
      <c r="AJ1" s="630"/>
      <c r="AK1" s="630"/>
      <c r="AL1" s="630"/>
      <c r="AM1" s="630"/>
      <c r="AN1" s="630"/>
      <c r="AO1" s="630"/>
      <c r="AP1" s="630"/>
      <c r="AQ1" s="630"/>
      <c r="AR1" s="630"/>
      <c r="AS1" s="630"/>
      <c r="AT1" s="630"/>
      <c r="AU1" s="630"/>
      <c r="AV1" s="630"/>
      <c r="AW1" s="630"/>
      <c r="AX1" s="630"/>
      <c r="AY1" s="630"/>
      <c r="AZ1" s="630"/>
      <c r="BA1" s="630"/>
      <c r="BB1" s="630"/>
      <c r="BC1" s="630"/>
      <c r="BD1" s="630"/>
      <c r="BE1" s="630"/>
      <c r="BF1" s="630"/>
      <c r="BG1" s="630"/>
      <c r="BH1" s="630"/>
      <c r="BI1" s="630"/>
      <c r="BJ1" s="630"/>
      <c r="BK1" s="630"/>
      <c r="BL1" s="630"/>
      <c r="BM1" s="630"/>
      <c r="BN1" s="630"/>
      <c r="BO1" s="630"/>
      <c r="BP1" s="630"/>
      <c r="BQ1" s="630"/>
      <c r="BR1" s="630"/>
      <c r="BS1" s="630"/>
      <c r="BT1" s="630"/>
      <c r="BU1" s="630"/>
      <c r="BV1" s="630"/>
      <c r="BW1" s="630"/>
      <c r="BX1" s="630"/>
      <c r="BY1" s="630"/>
      <c r="BZ1" s="630"/>
      <c r="CA1" s="630"/>
      <c r="CB1" s="630"/>
      <c r="CC1" s="630"/>
      <c r="CD1" s="630"/>
      <c r="CE1" s="630"/>
      <c r="CF1" s="630"/>
      <c r="CG1" s="630"/>
      <c r="CH1" s="630"/>
      <c r="CI1" s="630"/>
      <c r="CJ1" s="630"/>
      <c r="CK1" s="630"/>
      <c r="CL1" s="630"/>
      <c r="CM1" s="630"/>
      <c r="CN1" s="630"/>
      <c r="CO1" s="630"/>
      <c r="CP1" s="630"/>
      <c r="CQ1" s="630"/>
      <c r="CR1" s="630"/>
      <c r="CS1" s="630"/>
      <c r="CT1" s="630"/>
      <c r="CU1" s="630"/>
      <c r="CV1" s="630"/>
      <c r="CW1" s="630"/>
      <c r="CX1" s="630"/>
      <c r="CY1" s="630"/>
      <c r="CZ1" s="630"/>
      <c r="DA1" s="630"/>
      <c r="DB1" s="630"/>
      <c r="DC1" s="630"/>
      <c r="DD1" s="630"/>
      <c r="DE1" s="630"/>
      <c r="DF1" s="630"/>
      <c r="DG1" s="630"/>
      <c r="DH1" s="630"/>
      <c r="DI1" s="630"/>
      <c r="DJ1" s="178"/>
      <c r="DK1" s="178"/>
      <c r="DL1" s="178"/>
      <c r="DM1" s="178"/>
      <c r="DN1" s="178"/>
      <c r="DO1" s="178"/>
    </row>
    <row r="2" spans="1:119" ht="24.75" thickBot="1" x14ac:dyDescent="0.2">
      <c r="B2" s="179" t="s">
        <v>80</v>
      </c>
      <c r="C2" s="179"/>
      <c r="D2" s="180"/>
    </row>
    <row r="3" spans="1:119" ht="18.75" customHeight="1" thickBot="1" x14ac:dyDescent="0.2">
      <c r="A3" s="178"/>
      <c r="B3" s="631" t="s">
        <v>81</v>
      </c>
      <c r="C3" s="632"/>
      <c r="D3" s="632"/>
      <c r="E3" s="633"/>
      <c r="F3" s="633"/>
      <c r="G3" s="633"/>
      <c r="H3" s="633"/>
      <c r="I3" s="633"/>
      <c r="J3" s="633"/>
      <c r="K3" s="633"/>
      <c r="L3" s="633" t="s">
        <v>82</v>
      </c>
      <c r="M3" s="633"/>
      <c r="N3" s="633"/>
      <c r="O3" s="633"/>
      <c r="P3" s="633"/>
      <c r="Q3" s="633"/>
      <c r="R3" s="636"/>
      <c r="S3" s="636"/>
      <c r="T3" s="636"/>
      <c r="U3" s="636"/>
      <c r="V3" s="637"/>
      <c r="W3" s="527" t="s">
        <v>83</v>
      </c>
      <c r="X3" s="528"/>
      <c r="Y3" s="528"/>
      <c r="Z3" s="528"/>
      <c r="AA3" s="528"/>
      <c r="AB3" s="632"/>
      <c r="AC3" s="636" t="s">
        <v>84</v>
      </c>
      <c r="AD3" s="528"/>
      <c r="AE3" s="528"/>
      <c r="AF3" s="528"/>
      <c r="AG3" s="528"/>
      <c r="AH3" s="528"/>
      <c r="AI3" s="528"/>
      <c r="AJ3" s="528"/>
      <c r="AK3" s="528"/>
      <c r="AL3" s="598"/>
      <c r="AM3" s="527" t="s">
        <v>85</v>
      </c>
      <c r="AN3" s="528"/>
      <c r="AO3" s="528"/>
      <c r="AP3" s="528"/>
      <c r="AQ3" s="528"/>
      <c r="AR3" s="528"/>
      <c r="AS3" s="528"/>
      <c r="AT3" s="528"/>
      <c r="AU3" s="528"/>
      <c r="AV3" s="528"/>
      <c r="AW3" s="528"/>
      <c r="AX3" s="598"/>
      <c r="AY3" s="590" t="s">
        <v>1</v>
      </c>
      <c r="AZ3" s="591"/>
      <c r="BA3" s="591"/>
      <c r="BB3" s="591"/>
      <c r="BC3" s="591"/>
      <c r="BD3" s="591"/>
      <c r="BE3" s="591"/>
      <c r="BF3" s="591"/>
      <c r="BG3" s="591"/>
      <c r="BH3" s="591"/>
      <c r="BI3" s="591"/>
      <c r="BJ3" s="591"/>
      <c r="BK3" s="591"/>
      <c r="BL3" s="591"/>
      <c r="BM3" s="640"/>
      <c r="BN3" s="527" t="s">
        <v>86</v>
      </c>
      <c r="BO3" s="528"/>
      <c r="BP3" s="528"/>
      <c r="BQ3" s="528"/>
      <c r="BR3" s="528"/>
      <c r="BS3" s="528"/>
      <c r="BT3" s="528"/>
      <c r="BU3" s="598"/>
      <c r="BV3" s="527" t="s">
        <v>87</v>
      </c>
      <c r="BW3" s="528"/>
      <c r="BX3" s="528"/>
      <c r="BY3" s="528"/>
      <c r="BZ3" s="528"/>
      <c r="CA3" s="528"/>
      <c r="CB3" s="528"/>
      <c r="CC3" s="598"/>
      <c r="CD3" s="590" t="s">
        <v>1</v>
      </c>
      <c r="CE3" s="591"/>
      <c r="CF3" s="591"/>
      <c r="CG3" s="591"/>
      <c r="CH3" s="591"/>
      <c r="CI3" s="591"/>
      <c r="CJ3" s="591"/>
      <c r="CK3" s="591"/>
      <c r="CL3" s="591"/>
      <c r="CM3" s="591"/>
      <c r="CN3" s="591"/>
      <c r="CO3" s="591"/>
      <c r="CP3" s="591"/>
      <c r="CQ3" s="591"/>
      <c r="CR3" s="591"/>
      <c r="CS3" s="640"/>
      <c r="CT3" s="527" t="s">
        <v>88</v>
      </c>
      <c r="CU3" s="528"/>
      <c r="CV3" s="528"/>
      <c r="CW3" s="528"/>
      <c r="CX3" s="528"/>
      <c r="CY3" s="528"/>
      <c r="CZ3" s="528"/>
      <c r="DA3" s="598"/>
      <c r="DB3" s="527" t="s">
        <v>89</v>
      </c>
      <c r="DC3" s="528"/>
      <c r="DD3" s="528"/>
      <c r="DE3" s="528"/>
      <c r="DF3" s="528"/>
      <c r="DG3" s="528"/>
      <c r="DH3" s="528"/>
      <c r="DI3" s="598"/>
    </row>
    <row r="4" spans="1:119" ht="18.75" customHeight="1" x14ac:dyDescent="0.15">
      <c r="A4" s="178"/>
      <c r="B4" s="606"/>
      <c r="C4" s="607"/>
      <c r="D4" s="607"/>
      <c r="E4" s="608"/>
      <c r="F4" s="608"/>
      <c r="G4" s="608"/>
      <c r="H4" s="608"/>
      <c r="I4" s="608"/>
      <c r="J4" s="608"/>
      <c r="K4" s="608"/>
      <c r="L4" s="608"/>
      <c r="M4" s="608"/>
      <c r="N4" s="608"/>
      <c r="O4" s="608"/>
      <c r="P4" s="608"/>
      <c r="Q4" s="608"/>
      <c r="R4" s="612"/>
      <c r="S4" s="612"/>
      <c r="T4" s="612"/>
      <c r="U4" s="612"/>
      <c r="V4" s="613"/>
      <c r="W4" s="599"/>
      <c r="X4" s="410"/>
      <c r="Y4" s="410"/>
      <c r="Z4" s="410"/>
      <c r="AA4" s="410"/>
      <c r="AB4" s="607"/>
      <c r="AC4" s="612"/>
      <c r="AD4" s="410"/>
      <c r="AE4" s="410"/>
      <c r="AF4" s="410"/>
      <c r="AG4" s="410"/>
      <c r="AH4" s="410"/>
      <c r="AI4" s="410"/>
      <c r="AJ4" s="410"/>
      <c r="AK4" s="410"/>
      <c r="AL4" s="600"/>
      <c r="AM4" s="549"/>
      <c r="AN4" s="447"/>
      <c r="AO4" s="447"/>
      <c r="AP4" s="447"/>
      <c r="AQ4" s="447"/>
      <c r="AR4" s="447"/>
      <c r="AS4" s="447"/>
      <c r="AT4" s="447"/>
      <c r="AU4" s="447"/>
      <c r="AV4" s="447"/>
      <c r="AW4" s="447"/>
      <c r="AX4" s="639"/>
      <c r="AY4" s="484" t="s">
        <v>90</v>
      </c>
      <c r="AZ4" s="485"/>
      <c r="BA4" s="485"/>
      <c r="BB4" s="485"/>
      <c r="BC4" s="485"/>
      <c r="BD4" s="485"/>
      <c r="BE4" s="485"/>
      <c r="BF4" s="485"/>
      <c r="BG4" s="485"/>
      <c r="BH4" s="485"/>
      <c r="BI4" s="485"/>
      <c r="BJ4" s="485"/>
      <c r="BK4" s="485"/>
      <c r="BL4" s="485"/>
      <c r="BM4" s="486"/>
      <c r="BN4" s="487">
        <v>25063283</v>
      </c>
      <c r="BO4" s="488"/>
      <c r="BP4" s="488"/>
      <c r="BQ4" s="488"/>
      <c r="BR4" s="488"/>
      <c r="BS4" s="488"/>
      <c r="BT4" s="488"/>
      <c r="BU4" s="489"/>
      <c r="BV4" s="487">
        <v>28926088</v>
      </c>
      <c r="BW4" s="488"/>
      <c r="BX4" s="488"/>
      <c r="BY4" s="488"/>
      <c r="BZ4" s="488"/>
      <c r="CA4" s="488"/>
      <c r="CB4" s="488"/>
      <c r="CC4" s="489"/>
      <c r="CD4" s="624" t="s">
        <v>91</v>
      </c>
      <c r="CE4" s="625"/>
      <c r="CF4" s="625"/>
      <c r="CG4" s="625"/>
      <c r="CH4" s="625"/>
      <c r="CI4" s="625"/>
      <c r="CJ4" s="625"/>
      <c r="CK4" s="625"/>
      <c r="CL4" s="625"/>
      <c r="CM4" s="625"/>
      <c r="CN4" s="625"/>
      <c r="CO4" s="625"/>
      <c r="CP4" s="625"/>
      <c r="CQ4" s="625"/>
      <c r="CR4" s="625"/>
      <c r="CS4" s="626"/>
      <c r="CT4" s="627">
        <v>9</v>
      </c>
      <c r="CU4" s="628"/>
      <c r="CV4" s="628"/>
      <c r="CW4" s="628"/>
      <c r="CX4" s="628"/>
      <c r="CY4" s="628"/>
      <c r="CZ4" s="628"/>
      <c r="DA4" s="629"/>
      <c r="DB4" s="627">
        <v>0.7</v>
      </c>
      <c r="DC4" s="628"/>
      <c r="DD4" s="628"/>
      <c r="DE4" s="628"/>
      <c r="DF4" s="628"/>
      <c r="DG4" s="628"/>
      <c r="DH4" s="628"/>
      <c r="DI4" s="629"/>
    </row>
    <row r="5" spans="1:119" ht="18.75" customHeight="1" x14ac:dyDescent="0.15">
      <c r="A5" s="178"/>
      <c r="B5" s="634"/>
      <c r="C5" s="448"/>
      <c r="D5" s="448"/>
      <c r="E5" s="635"/>
      <c r="F5" s="635"/>
      <c r="G5" s="635"/>
      <c r="H5" s="635"/>
      <c r="I5" s="635"/>
      <c r="J5" s="635"/>
      <c r="K5" s="635"/>
      <c r="L5" s="635"/>
      <c r="M5" s="635"/>
      <c r="N5" s="635"/>
      <c r="O5" s="635"/>
      <c r="P5" s="635"/>
      <c r="Q5" s="635"/>
      <c r="R5" s="446"/>
      <c r="S5" s="446"/>
      <c r="T5" s="446"/>
      <c r="U5" s="446"/>
      <c r="V5" s="638"/>
      <c r="W5" s="549"/>
      <c r="X5" s="447"/>
      <c r="Y5" s="447"/>
      <c r="Z5" s="447"/>
      <c r="AA5" s="447"/>
      <c r="AB5" s="448"/>
      <c r="AC5" s="446"/>
      <c r="AD5" s="447"/>
      <c r="AE5" s="447"/>
      <c r="AF5" s="447"/>
      <c r="AG5" s="447"/>
      <c r="AH5" s="447"/>
      <c r="AI5" s="447"/>
      <c r="AJ5" s="447"/>
      <c r="AK5" s="447"/>
      <c r="AL5" s="639"/>
      <c r="AM5" s="515" t="s">
        <v>92</v>
      </c>
      <c r="AN5" s="416"/>
      <c r="AO5" s="416"/>
      <c r="AP5" s="416"/>
      <c r="AQ5" s="416"/>
      <c r="AR5" s="416"/>
      <c r="AS5" s="416"/>
      <c r="AT5" s="417"/>
      <c r="AU5" s="516" t="s">
        <v>93</v>
      </c>
      <c r="AV5" s="517"/>
      <c r="AW5" s="517"/>
      <c r="AX5" s="517"/>
      <c r="AY5" s="472" t="s">
        <v>94</v>
      </c>
      <c r="AZ5" s="473"/>
      <c r="BA5" s="473"/>
      <c r="BB5" s="473"/>
      <c r="BC5" s="473"/>
      <c r="BD5" s="473"/>
      <c r="BE5" s="473"/>
      <c r="BF5" s="473"/>
      <c r="BG5" s="473"/>
      <c r="BH5" s="473"/>
      <c r="BI5" s="473"/>
      <c r="BJ5" s="473"/>
      <c r="BK5" s="473"/>
      <c r="BL5" s="473"/>
      <c r="BM5" s="474"/>
      <c r="BN5" s="458">
        <v>23810024</v>
      </c>
      <c r="BO5" s="459"/>
      <c r="BP5" s="459"/>
      <c r="BQ5" s="459"/>
      <c r="BR5" s="459"/>
      <c r="BS5" s="459"/>
      <c r="BT5" s="459"/>
      <c r="BU5" s="460"/>
      <c r="BV5" s="458">
        <v>28680378</v>
      </c>
      <c r="BW5" s="459"/>
      <c r="BX5" s="459"/>
      <c r="BY5" s="459"/>
      <c r="BZ5" s="459"/>
      <c r="CA5" s="459"/>
      <c r="CB5" s="459"/>
      <c r="CC5" s="460"/>
      <c r="CD5" s="498" t="s">
        <v>95</v>
      </c>
      <c r="CE5" s="403"/>
      <c r="CF5" s="403"/>
      <c r="CG5" s="403"/>
      <c r="CH5" s="403"/>
      <c r="CI5" s="403"/>
      <c r="CJ5" s="403"/>
      <c r="CK5" s="403"/>
      <c r="CL5" s="403"/>
      <c r="CM5" s="403"/>
      <c r="CN5" s="403"/>
      <c r="CO5" s="403"/>
      <c r="CP5" s="403"/>
      <c r="CQ5" s="403"/>
      <c r="CR5" s="403"/>
      <c r="CS5" s="499"/>
      <c r="CT5" s="455">
        <v>83.6</v>
      </c>
      <c r="CU5" s="456"/>
      <c r="CV5" s="456"/>
      <c r="CW5" s="456"/>
      <c r="CX5" s="456"/>
      <c r="CY5" s="456"/>
      <c r="CZ5" s="456"/>
      <c r="DA5" s="457"/>
      <c r="DB5" s="455">
        <v>89</v>
      </c>
      <c r="DC5" s="456"/>
      <c r="DD5" s="456"/>
      <c r="DE5" s="456"/>
      <c r="DF5" s="456"/>
      <c r="DG5" s="456"/>
      <c r="DH5" s="456"/>
      <c r="DI5" s="457"/>
    </row>
    <row r="6" spans="1:119" ht="18.75" customHeight="1" x14ac:dyDescent="0.15">
      <c r="A6" s="178"/>
      <c r="B6" s="604" t="s">
        <v>96</v>
      </c>
      <c r="C6" s="445"/>
      <c r="D6" s="445"/>
      <c r="E6" s="605"/>
      <c r="F6" s="605"/>
      <c r="G6" s="605"/>
      <c r="H6" s="605"/>
      <c r="I6" s="605"/>
      <c r="J6" s="605"/>
      <c r="K6" s="605"/>
      <c r="L6" s="605" t="s">
        <v>97</v>
      </c>
      <c r="M6" s="605"/>
      <c r="N6" s="605"/>
      <c r="O6" s="605"/>
      <c r="P6" s="605"/>
      <c r="Q6" s="605"/>
      <c r="R6" s="443"/>
      <c r="S6" s="443"/>
      <c r="T6" s="443"/>
      <c r="U6" s="443"/>
      <c r="V6" s="611"/>
      <c r="W6" s="548" t="s">
        <v>98</v>
      </c>
      <c r="X6" s="444"/>
      <c r="Y6" s="444"/>
      <c r="Z6" s="444"/>
      <c r="AA6" s="444"/>
      <c r="AB6" s="445"/>
      <c r="AC6" s="616" t="s">
        <v>99</v>
      </c>
      <c r="AD6" s="617"/>
      <c r="AE6" s="617"/>
      <c r="AF6" s="617"/>
      <c r="AG6" s="617"/>
      <c r="AH6" s="617"/>
      <c r="AI6" s="617"/>
      <c r="AJ6" s="617"/>
      <c r="AK6" s="617"/>
      <c r="AL6" s="618"/>
      <c r="AM6" s="515" t="s">
        <v>100</v>
      </c>
      <c r="AN6" s="416"/>
      <c r="AO6" s="416"/>
      <c r="AP6" s="416"/>
      <c r="AQ6" s="416"/>
      <c r="AR6" s="416"/>
      <c r="AS6" s="416"/>
      <c r="AT6" s="417"/>
      <c r="AU6" s="516" t="s">
        <v>93</v>
      </c>
      <c r="AV6" s="517"/>
      <c r="AW6" s="517"/>
      <c r="AX6" s="517"/>
      <c r="AY6" s="472" t="s">
        <v>101</v>
      </c>
      <c r="AZ6" s="473"/>
      <c r="BA6" s="473"/>
      <c r="BB6" s="473"/>
      <c r="BC6" s="473"/>
      <c r="BD6" s="473"/>
      <c r="BE6" s="473"/>
      <c r="BF6" s="473"/>
      <c r="BG6" s="473"/>
      <c r="BH6" s="473"/>
      <c r="BI6" s="473"/>
      <c r="BJ6" s="473"/>
      <c r="BK6" s="473"/>
      <c r="BL6" s="473"/>
      <c r="BM6" s="474"/>
      <c r="BN6" s="458">
        <v>1253259</v>
      </c>
      <c r="BO6" s="459"/>
      <c r="BP6" s="459"/>
      <c r="BQ6" s="459"/>
      <c r="BR6" s="459"/>
      <c r="BS6" s="459"/>
      <c r="BT6" s="459"/>
      <c r="BU6" s="460"/>
      <c r="BV6" s="458">
        <v>245710</v>
      </c>
      <c r="BW6" s="459"/>
      <c r="BX6" s="459"/>
      <c r="BY6" s="459"/>
      <c r="BZ6" s="459"/>
      <c r="CA6" s="459"/>
      <c r="CB6" s="459"/>
      <c r="CC6" s="460"/>
      <c r="CD6" s="498" t="s">
        <v>102</v>
      </c>
      <c r="CE6" s="403"/>
      <c r="CF6" s="403"/>
      <c r="CG6" s="403"/>
      <c r="CH6" s="403"/>
      <c r="CI6" s="403"/>
      <c r="CJ6" s="403"/>
      <c r="CK6" s="403"/>
      <c r="CL6" s="403"/>
      <c r="CM6" s="403"/>
      <c r="CN6" s="403"/>
      <c r="CO6" s="403"/>
      <c r="CP6" s="403"/>
      <c r="CQ6" s="403"/>
      <c r="CR6" s="403"/>
      <c r="CS6" s="499"/>
      <c r="CT6" s="601">
        <v>87.6</v>
      </c>
      <c r="CU6" s="602"/>
      <c r="CV6" s="602"/>
      <c r="CW6" s="602"/>
      <c r="CX6" s="602"/>
      <c r="CY6" s="602"/>
      <c r="CZ6" s="602"/>
      <c r="DA6" s="603"/>
      <c r="DB6" s="601">
        <v>92.4</v>
      </c>
      <c r="DC6" s="602"/>
      <c r="DD6" s="602"/>
      <c r="DE6" s="602"/>
      <c r="DF6" s="602"/>
      <c r="DG6" s="602"/>
      <c r="DH6" s="602"/>
      <c r="DI6" s="603"/>
    </row>
    <row r="7" spans="1:119" ht="18.75" customHeight="1" x14ac:dyDescent="0.15">
      <c r="A7" s="178"/>
      <c r="B7" s="606"/>
      <c r="C7" s="607"/>
      <c r="D7" s="607"/>
      <c r="E7" s="608"/>
      <c r="F7" s="608"/>
      <c r="G7" s="608"/>
      <c r="H7" s="608"/>
      <c r="I7" s="608"/>
      <c r="J7" s="608"/>
      <c r="K7" s="608"/>
      <c r="L7" s="608"/>
      <c r="M7" s="608"/>
      <c r="N7" s="608"/>
      <c r="O7" s="608"/>
      <c r="P7" s="608"/>
      <c r="Q7" s="608"/>
      <c r="R7" s="612"/>
      <c r="S7" s="612"/>
      <c r="T7" s="612"/>
      <c r="U7" s="612"/>
      <c r="V7" s="613"/>
      <c r="W7" s="599"/>
      <c r="X7" s="410"/>
      <c r="Y7" s="410"/>
      <c r="Z7" s="410"/>
      <c r="AA7" s="410"/>
      <c r="AB7" s="607"/>
      <c r="AC7" s="619"/>
      <c r="AD7" s="411"/>
      <c r="AE7" s="411"/>
      <c r="AF7" s="411"/>
      <c r="AG7" s="411"/>
      <c r="AH7" s="411"/>
      <c r="AI7" s="411"/>
      <c r="AJ7" s="411"/>
      <c r="AK7" s="411"/>
      <c r="AL7" s="620"/>
      <c r="AM7" s="515" t="s">
        <v>103</v>
      </c>
      <c r="AN7" s="416"/>
      <c r="AO7" s="416"/>
      <c r="AP7" s="416"/>
      <c r="AQ7" s="416"/>
      <c r="AR7" s="416"/>
      <c r="AS7" s="416"/>
      <c r="AT7" s="417"/>
      <c r="AU7" s="516" t="s">
        <v>104</v>
      </c>
      <c r="AV7" s="517"/>
      <c r="AW7" s="517"/>
      <c r="AX7" s="517"/>
      <c r="AY7" s="472" t="s">
        <v>105</v>
      </c>
      <c r="AZ7" s="473"/>
      <c r="BA7" s="473"/>
      <c r="BB7" s="473"/>
      <c r="BC7" s="473"/>
      <c r="BD7" s="473"/>
      <c r="BE7" s="473"/>
      <c r="BF7" s="473"/>
      <c r="BG7" s="473"/>
      <c r="BH7" s="473"/>
      <c r="BI7" s="473"/>
      <c r="BJ7" s="473"/>
      <c r="BK7" s="473"/>
      <c r="BL7" s="473"/>
      <c r="BM7" s="474"/>
      <c r="BN7" s="458">
        <v>65860</v>
      </c>
      <c r="BO7" s="459"/>
      <c r="BP7" s="459"/>
      <c r="BQ7" s="459"/>
      <c r="BR7" s="459"/>
      <c r="BS7" s="459"/>
      <c r="BT7" s="459"/>
      <c r="BU7" s="460"/>
      <c r="BV7" s="458">
        <v>157206</v>
      </c>
      <c r="BW7" s="459"/>
      <c r="BX7" s="459"/>
      <c r="BY7" s="459"/>
      <c r="BZ7" s="459"/>
      <c r="CA7" s="459"/>
      <c r="CB7" s="459"/>
      <c r="CC7" s="460"/>
      <c r="CD7" s="498" t="s">
        <v>106</v>
      </c>
      <c r="CE7" s="403"/>
      <c r="CF7" s="403"/>
      <c r="CG7" s="403"/>
      <c r="CH7" s="403"/>
      <c r="CI7" s="403"/>
      <c r="CJ7" s="403"/>
      <c r="CK7" s="403"/>
      <c r="CL7" s="403"/>
      <c r="CM7" s="403"/>
      <c r="CN7" s="403"/>
      <c r="CO7" s="403"/>
      <c r="CP7" s="403"/>
      <c r="CQ7" s="403"/>
      <c r="CR7" s="403"/>
      <c r="CS7" s="499"/>
      <c r="CT7" s="458">
        <v>13140736</v>
      </c>
      <c r="CU7" s="459"/>
      <c r="CV7" s="459"/>
      <c r="CW7" s="459"/>
      <c r="CX7" s="459"/>
      <c r="CY7" s="459"/>
      <c r="CZ7" s="459"/>
      <c r="DA7" s="460"/>
      <c r="DB7" s="458">
        <v>12584050</v>
      </c>
      <c r="DC7" s="459"/>
      <c r="DD7" s="459"/>
      <c r="DE7" s="459"/>
      <c r="DF7" s="459"/>
      <c r="DG7" s="459"/>
      <c r="DH7" s="459"/>
      <c r="DI7" s="460"/>
    </row>
    <row r="8" spans="1:119" ht="18.75" customHeight="1" thickBot="1" x14ac:dyDescent="0.2">
      <c r="A8" s="178"/>
      <c r="B8" s="609"/>
      <c r="C8" s="554"/>
      <c r="D8" s="554"/>
      <c r="E8" s="610"/>
      <c r="F8" s="610"/>
      <c r="G8" s="610"/>
      <c r="H8" s="610"/>
      <c r="I8" s="610"/>
      <c r="J8" s="610"/>
      <c r="K8" s="610"/>
      <c r="L8" s="610"/>
      <c r="M8" s="610"/>
      <c r="N8" s="610"/>
      <c r="O8" s="610"/>
      <c r="P8" s="610"/>
      <c r="Q8" s="610"/>
      <c r="R8" s="614"/>
      <c r="S8" s="614"/>
      <c r="T8" s="614"/>
      <c r="U8" s="614"/>
      <c r="V8" s="615"/>
      <c r="W8" s="529"/>
      <c r="X8" s="530"/>
      <c r="Y8" s="530"/>
      <c r="Z8" s="530"/>
      <c r="AA8" s="530"/>
      <c r="AB8" s="554"/>
      <c r="AC8" s="621"/>
      <c r="AD8" s="622"/>
      <c r="AE8" s="622"/>
      <c r="AF8" s="622"/>
      <c r="AG8" s="622"/>
      <c r="AH8" s="622"/>
      <c r="AI8" s="622"/>
      <c r="AJ8" s="622"/>
      <c r="AK8" s="622"/>
      <c r="AL8" s="623"/>
      <c r="AM8" s="515" t="s">
        <v>107</v>
      </c>
      <c r="AN8" s="416"/>
      <c r="AO8" s="416"/>
      <c r="AP8" s="416"/>
      <c r="AQ8" s="416"/>
      <c r="AR8" s="416"/>
      <c r="AS8" s="416"/>
      <c r="AT8" s="417"/>
      <c r="AU8" s="516" t="s">
        <v>108</v>
      </c>
      <c r="AV8" s="517"/>
      <c r="AW8" s="517"/>
      <c r="AX8" s="517"/>
      <c r="AY8" s="472" t="s">
        <v>109</v>
      </c>
      <c r="AZ8" s="473"/>
      <c r="BA8" s="473"/>
      <c r="BB8" s="473"/>
      <c r="BC8" s="473"/>
      <c r="BD8" s="473"/>
      <c r="BE8" s="473"/>
      <c r="BF8" s="473"/>
      <c r="BG8" s="473"/>
      <c r="BH8" s="473"/>
      <c r="BI8" s="473"/>
      <c r="BJ8" s="473"/>
      <c r="BK8" s="473"/>
      <c r="BL8" s="473"/>
      <c r="BM8" s="474"/>
      <c r="BN8" s="458">
        <v>1187399</v>
      </c>
      <c r="BO8" s="459"/>
      <c r="BP8" s="459"/>
      <c r="BQ8" s="459"/>
      <c r="BR8" s="459"/>
      <c r="BS8" s="459"/>
      <c r="BT8" s="459"/>
      <c r="BU8" s="460"/>
      <c r="BV8" s="458">
        <v>88504</v>
      </c>
      <c r="BW8" s="459"/>
      <c r="BX8" s="459"/>
      <c r="BY8" s="459"/>
      <c r="BZ8" s="459"/>
      <c r="CA8" s="459"/>
      <c r="CB8" s="459"/>
      <c r="CC8" s="460"/>
      <c r="CD8" s="498" t="s">
        <v>110</v>
      </c>
      <c r="CE8" s="403"/>
      <c r="CF8" s="403"/>
      <c r="CG8" s="403"/>
      <c r="CH8" s="403"/>
      <c r="CI8" s="403"/>
      <c r="CJ8" s="403"/>
      <c r="CK8" s="403"/>
      <c r="CL8" s="403"/>
      <c r="CM8" s="403"/>
      <c r="CN8" s="403"/>
      <c r="CO8" s="403"/>
      <c r="CP8" s="403"/>
      <c r="CQ8" s="403"/>
      <c r="CR8" s="403"/>
      <c r="CS8" s="499"/>
      <c r="CT8" s="561">
        <v>0.41</v>
      </c>
      <c r="CU8" s="562"/>
      <c r="CV8" s="562"/>
      <c r="CW8" s="562"/>
      <c r="CX8" s="562"/>
      <c r="CY8" s="562"/>
      <c r="CZ8" s="562"/>
      <c r="DA8" s="563"/>
      <c r="DB8" s="561">
        <v>0.42</v>
      </c>
      <c r="DC8" s="562"/>
      <c r="DD8" s="562"/>
      <c r="DE8" s="562"/>
      <c r="DF8" s="562"/>
      <c r="DG8" s="562"/>
      <c r="DH8" s="562"/>
      <c r="DI8" s="563"/>
    </row>
    <row r="9" spans="1:119" ht="18.75" customHeight="1" thickBot="1" x14ac:dyDescent="0.2">
      <c r="A9" s="178"/>
      <c r="B9" s="590" t="s">
        <v>111</v>
      </c>
      <c r="C9" s="591"/>
      <c r="D9" s="591"/>
      <c r="E9" s="591"/>
      <c r="F9" s="591"/>
      <c r="G9" s="591"/>
      <c r="H9" s="591"/>
      <c r="I9" s="591"/>
      <c r="J9" s="591"/>
      <c r="K9" s="509"/>
      <c r="L9" s="592" t="s">
        <v>112</v>
      </c>
      <c r="M9" s="593"/>
      <c r="N9" s="593"/>
      <c r="O9" s="593"/>
      <c r="P9" s="593"/>
      <c r="Q9" s="594"/>
      <c r="R9" s="595">
        <v>38384</v>
      </c>
      <c r="S9" s="596"/>
      <c r="T9" s="596"/>
      <c r="U9" s="596"/>
      <c r="V9" s="597"/>
      <c r="W9" s="527" t="s">
        <v>113</v>
      </c>
      <c r="X9" s="528"/>
      <c r="Y9" s="528"/>
      <c r="Z9" s="528"/>
      <c r="AA9" s="528"/>
      <c r="AB9" s="528"/>
      <c r="AC9" s="528"/>
      <c r="AD9" s="528"/>
      <c r="AE9" s="528"/>
      <c r="AF9" s="528"/>
      <c r="AG9" s="528"/>
      <c r="AH9" s="528"/>
      <c r="AI9" s="528"/>
      <c r="AJ9" s="528"/>
      <c r="AK9" s="528"/>
      <c r="AL9" s="598"/>
      <c r="AM9" s="515" t="s">
        <v>114</v>
      </c>
      <c r="AN9" s="416"/>
      <c r="AO9" s="416"/>
      <c r="AP9" s="416"/>
      <c r="AQ9" s="416"/>
      <c r="AR9" s="416"/>
      <c r="AS9" s="416"/>
      <c r="AT9" s="417"/>
      <c r="AU9" s="516" t="s">
        <v>108</v>
      </c>
      <c r="AV9" s="517"/>
      <c r="AW9" s="517"/>
      <c r="AX9" s="517"/>
      <c r="AY9" s="472" t="s">
        <v>115</v>
      </c>
      <c r="AZ9" s="473"/>
      <c r="BA9" s="473"/>
      <c r="BB9" s="473"/>
      <c r="BC9" s="473"/>
      <c r="BD9" s="473"/>
      <c r="BE9" s="473"/>
      <c r="BF9" s="473"/>
      <c r="BG9" s="473"/>
      <c r="BH9" s="473"/>
      <c r="BI9" s="473"/>
      <c r="BJ9" s="473"/>
      <c r="BK9" s="473"/>
      <c r="BL9" s="473"/>
      <c r="BM9" s="474"/>
      <c r="BN9" s="458">
        <v>1098896</v>
      </c>
      <c r="BO9" s="459"/>
      <c r="BP9" s="459"/>
      <c r="BQ9" s="459"/>
      <c r="BR9" s="459"/>
      <c r="BS9" s="459"/>
      <c r="BT9" s="459"/>
      <c r="BU9" s="460"/>
      <c r="BV9" s="458">
        <v>29465</v>
      </c>
      <c r="BW9" s="459"/>
      <c r="BX9" s="459"/>
      <c r="BY9" s="459"/>
      <c r="BZ9" s="459"/>
      <c r="CA9" s="459"/>
      <c r="CB9" s="459"/>
      <c r="CC9" s="460"/>
      <c r="CD9" s="498" t="s">
        <v>116</v>
      </c>
      <c r="CE9" s="403"/>
      <c r="CF9" s="403"/>
      <c r="CG9" s="403"/>
      <c r="CH9" s="403"/>
      <c r="CI9" s="403"/>
      <c r="CJ9" s="403"/>
      <c r="CK9" s="403"/>
      <c r="CL9" s="403"/>
      <c r="CM9" s="403"/>
      <c r="CN9" s="403"/>
      <c r="CO9" s="403"/>
      <c r="CP9" s="403"/>
      <c r="CQ9" s="403"/>
      <c r="CR9" s="403"/>
      <c r="CS9" s="499"/>
      <c r="CT9" s="455">
        <v>11.9</v>
      </c>
      <c r="CU9" s="456"/>
      <c r="CV9" s="456"/>
      <c r="CW9" s="456"/>
      <c r="CX9" s="456"/>
      <c r="CY9" s="456"/>
      <c r="CZ9" s="456"/>
      <c r="DA9" s="457"/>
      <c r="DB9" s="455">
        <v>12.1</v>
      </c>
      <c r="DC9" s="456"/>
      <c r="DD9" s="456"/>
      <c r="DE9" s="456"/>
      <c r="DF9" s="456"/>
      <c r="DG9" s="456"/>
      <c r="DH9" s="456"/>
      <c r="DI9" s="457"/>
    </row>
    <row r="10" spans="1:119" ht="18.75" customHeight="1" thickBot="1" x14ac:dyDescent="0.2">
      <c r="A10" s="178"/>
      <c r="B10" s="590"/>
      <c r="C10" s="591"/>
      <c r="D10" s="591"/>
      <c r="E10" s="591"/>
      <c r="F10" s="591"/>
      <c r="G10" s="591"/>
      <c r="H10" s="591"/>
      <c r="I10" s="591"/>
      <c r="J10" s="591"/>
      <c r="K10" s="509"/>
      <c r="L10" s="415" t="s">
        <v>117</v>
      </c>
      <c r="M10" s="416"/>
      <c r="N10" s="416"/>
      <c r="O10" s="416"/>
      <c r="P10" s="416"/>
      <c r="Q10" s="417"/>
      <c r="R10" s="412">
        <v>41390</v>
      </c>
      <c r="S10" s="413"/>
      <c r="T10" s="413"/>
      <c r="U10" s="413"/>
      <c r="V10" s="471"/>
      <c r="W10" s="599"/>
      <c r="X10" s="410"/>
      <c r="Y10" s="410"/>
      <c r="Z10" s="410"/>
      <c r="AA10" s="410"/>
      <c r="AB10" s="410"/>
      <c r="AC10" s="410"/>
      <c r="AD10" s="410"/>
      <c r="AE10" s="410"/>
      <c r="AF10" s="410"/>
      <c r="AG10" s="410"/>
      <c r="AH10" s="410"/>
      <c r="AI10" s="410"/>
      <c r="AJ10" s="410"/>
      <c r="AK10" s="410"/>
      <c r="AL10" s="600"/>
      <c r="AM10" s="515" t="s">
        <v>118</v>
      </c>
      <c r="AN10" s="416"/>
      <c r="AO10" s="416"/>
      <c r="AP10" s="416"/>
      <c r="AQ10" s="416"/>
      <c r="AR10" s="416"/>
      <c r="AS10" s="416"/>
      <c r="AT10" s="417"/>
      <c r="AU10" s="516" t="s">
        <v>119</v>
      </c>
      <c r="AV10" s="517"/>
      <c r="AW10" s="517"/>
      <c r="AX10" s="517"/>
      <c r="AY10" s="472" t="s">
        <v>120</v>
      </c>
      <c r="AZ10" s="473"/>
      <c r="BA10" s="473"/>
      <c r="BB10" s="473"/>
      <c r="BC10" s="473"/>
      <c r="BD10" s="473"/>
      <c r="BE10" s="473"/>
      <c r="BF10" s="473"/>
      <c r="BG10" s="473"/>
      <c r="BH10" s="473"/>
      <c r="BI10" s="473"/>
      <c r="BJ10" s="473"/>
      <c r="BK10" s="473"/>
      <c r="BL10" s="473"/>
      <c r="BM10" s="474"/>
      <c r="BN10" s="458">
        <v>67030</v>
      </c>
      <c r="BO10" s="459"/>
      <c r="BP10" s="459"/>
      <c r="BQ10" s="459"/>
      <c r="BR10" s="459"/>
      <c r="BS10" s="459"/>
      <c r="BT10" s="459"/>
      <c r="BU10" s="460"/>
      <c r="BV10" s="458">
        <v>46436</v>
      </c>
      <c r="BW10" s="459"/>
      <c r="BX10" s="459"/>
      <c r="BY10" s="459"/>
      <c r="BZ10" s="459"/>
      <c r="CA10" s="459"/>
      <c r="CB10" s="459"/>
      <c r="CC10" s="460"/>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90"/>
      <c r="C11" s="591"/>
      <c r="D11" s="591"/>
      <c r="E11" s="591"/>
      <c r="F11" s="591"/>
      <c r="G11" s="591"/>
      <c r="H11" s="591"/>
      <c r="I11" s="591"/>
      <c r="J11" s="591"/>
      <c r="K11" s="509"/>
      <c r="L11" s="419" t="s">
        <v>122</v>
      </c>
      <c r="M11" s="420"/>
      <c r="N11" s="420"/>
      <c r="O11" s="420"/>
      <c r="P11" s="420"/>
      <c r="Q11" s="421"/>
      <c r="R11" s="587" t="s">
        <v>123</v>
      </c>
      <c r="S11" s="588"/>
      <c r="T11" s="588"/>
      <c r="U11" s="588"/>
      <c r="V11" s="589"/>
      <c r="W11" s="599"/>
      <c r="X11" s="410"/>
      <c r="Y11" s="410"/>
      <c r="Z11" s="410"/>
      <c r="AA11" s="410"/>
      <c r="AB11" s="410"/>
      <c r="AC11" s="410"/>
      <c r="AD11" s="410"/>
      <c r="AE11" s="410"/>
      <c r="AF11" s="410"/>
      <c r="AG11" s="410"/>
      <c r="AH11" s="410"/>
      <c r="AI11" s="410"/>
      <c r="AJ11" s="410"/>
      <c r="AK11" s="410"/>
      <c r="AL11" s="600"/>
      <c r="AM11" s="515" t="s">
        <v>124</v>
      </c>
      <c r="AN11" s="416"/>
      <c r="AO11" s="416"/>
      <c r="AP11" s="416"/>
      <c r="AQ11" s="416"/>
      <c r="AR11" s="416"/>
      <c r="AS11" s="416"/>
      <c r="AT11" s="417"/>
      <c r="AU11" s="516" t="s">
        <v>125</v>
      </c>
      <c r="AV11" s="517"/>
      <c r="AW11" s="517"/>
      <c r="AX11" s="517"/>
      <c r="AY11" s="472" t="s">
        <v>126</v>
      </c>
      <c r="AZ11" s="473"/>
      <c r="BA11" s="473"/>
      <c r="BB11" s="473"/>
      <c r="BC11" s="473"/>
      <c r="BD11" s="473"/>
      <c r="BE11" s="473"/>
      <c r="BF11" s="473"/>
      <c r="BG11" s="473"/>
      <c r="BH11" s="473"/>
      <c r="BI11" s="473"/>
      <c r="BJ11" s="473"/>
      <c r="BK11" s="473"/>
      <c r="BL11" s="473"/>
      <c r="BM11" s="474"/>
      <c r="BN11" s="458">
        <v>8265</v>
      </c>
      <c r="BO11" s="459"/>
      <c r="BP11" s="459"/>
      <c r="BQ11" s="459"/>
      <c r="BR11" s="459"/>
      <c r="BS11" s="459"/>
      <c r="BT11" s="459"/>
      <c r="BU11" s="460"/>
      <c r="BV11" s="458">
        <v>0</v>
      </c>
      <c r="BW11" s="459"/>
      <c r="BX11" s="459"/>
      <c r="BY11" s="459"/>
      <c r="BZ11" s="459"/>
      <c r="CA11" s="459"/>
      <c r="CB11" s="459"/>
      <c r="CC11" s="460"/>
      <c r="CD11" s="498" t="s">
        <v>127</v>
      </c>
      <c r="CE11" s="403"/>
      <c r="CF11" s="403"/>
      <c r="CG11" s="403"/>
      <c r="CH11" s="403"/>
      <c r="CI11" s="403"/>
      <c r="CJ11" s="403"/>
      <c r="CK11" s="403"/>
      <c r="CL11" s="403"/>
      <c r="CM11" s="403"/>
      <c r="CN11" s="403"/>
      <c r="CO11" s="403"/>
      <c r="CP11" s="403"/>
      <c r="CQ11" s="403"/>
      <c r="CR11" s="403"/>
      <c r="CS11" s="499"/>
      <c r="CT11" s="561" t="s">
        <v>128</v>
      </c>
      <c r="CU11" s="562"/>
      <c r="CV11" s="562"/>
      <c r="CW11" s="562"/>
      <c r="CX11" s="562"/>
      <c r="CY11" s="562"/>
      <c r="CZ11" s="562"/>
      <c r="DA11" s="563"/>
      <c r="DB11" s="561" t="s">
        <v>129</v>
      </c>
      <c r="DC11" s="562"/>
      <c r="DD11" s="562"/>
      <c r="DE11" s="562"/>
      <c r="DF11" s="562"/>
      <c r="DG11" s="562"/>
      <c r="DH11" s="562"/>
      <c r="DI11" s="563"/>
    </row>
    <row r="12" spans="1:119" ht="18.75" customHeight="1" x14ac:dyDescent="0.15">
      <c r="A12" s="178"/>
      <c r="B12" s="564" t="s">
        <v>130</v>
      </c>
      <c r="C12" s="565"/>
      <c r="D12" s="565"/>
      <c r="E12" s="565"/>
      <c r="F12" s="565"/>
      <c r="G12" s="565"/>
      <c r="H12" s="565"/>
      <c r="I12" s="565"/>
      <c r="J12" s="565"/>
      <c r="K12" s="566"/>
      <c r="L12" s="573" t="s">
        <v>131</v>
      </c>
      <c r="M12" s="574"/>
      <c r="N12" s="574"/>
      <c r="O12" s="574"/>
      <c r="P12" s="574"/>
      <c r="Q12" s="575"/>
      <c r="R12" s="576">
        <v>38818</v>
      </c>
      <c r="S12" s="577"/>
      <c r="T12" s="577"/>
      <c r="U12" s="577"/>
      <c r="V12" s="578"/>
      <c r="W12" s="579" t="s">
        <v>1</v>
      </c>
      <c r="X12" s="517"/>
      <c r="Y12" s="517"/>
      <c r="Z12" s="517"/>
      <c r="AA12" s="517"/>
      <c r="AB12" s="580"/>
      <c r="AC12" s="581" t="s">
        <v>132</v>
      </c>
      <c r="AD12" s="582"/>
      <c r="AE12" s="582"/>
      <c r="AF12" s="582"/>
      <c r="AG12" s="583"/>
      <c r="AH12" s="581" t="s">
        <v>133</v>
      </c>
      <c r="AI12" s="582"/>
      <c r="AJ12" s="582"/>
      <c r="AK12" s="582"/>
      <c r="AL12" s="584"/>
      <c r="AM12" s="515" t="s">
        <v>134</v>
      </c>
      <c r="AN12" s="416"/>
      <c r="AO12" s="416"/>
      <c r="AP12" s="416"/>
      <c r="AQ12" s="416"/>
      <c r="AR12" s="416"/>
      <c r="AS12" s="416"/>
      <c r="AT12" s="417"/>
      <c r="AU12" s="516" t="s">
        <v>135</v>
      </c>
      <c r="AV12" s="517"/>
      <c r="AW12" s="517"/>
      <c r="AX12" s="517"/>
      <c r="AY12" s="472" t="s">
        <v>136</v>
      </c>
      <c r="AZ12" s="473"/>
      <c r="BA12" s="473"/>
      <c r="BB12" s="473"/>
      <c r="BC12" s="473"/>
      <c r="BD12" s="473"/>
      <c r="BE12" s="473"/>
      <c r="BF12" s="473"/>
      <c r="BG12" s="473"/>
      <c r="BH12" s="473"/>
      <c r="BI12" s="473"/>
      <c r="BJ12" s="473"/>
      <c r="BK12" s="473"/>
      <c r="BL12" s="473"/>
      <c r="BM12" s="474"/>
      <c r="BN12" s="458">
        <v>305272</v>
      </c>
      <c r="BO12" s="459"/>
      <c r="BP12" s="459"/>
      <c r="BQ12" s="459"/>
      <c r="BR12" s="459"/>
      <c r="BS12" s="459"/>
      <c r="BT12" s="459"/>
      <c r="BU12" s="460"/>
      <c r="BV12" s="458">
        <v>497000</v>
      </c>
      <c r="BW12" s="459"/>
      <c r="BX12" s="459"/>
      <c r="BY12" s="459"/>
      <c r="BZ12" s="459"/>
      <c r="CA12" s="459"/>
      <c r="CB12" s="459"/>
      <c r="CC12" s="460"/>
      <c r="CD12" s="498" t="s">
        <v>137</v>
      </c>
      <c r="CE12" s="403"/>
      <c r="CF12" s="403"/>
      <c r="CG12" s="403"/>
      <c r="CH12" s="403"/>
      <c r="CI12" s="403"/>
      <c r="CJ12" s="403"/>
      <c r="CK12" s="403"/>
      <c r="CL12" s="403"/>
      <c r="CM12" s="403"/>
      <c r="CN12" s="403"/>
      <c r="CO12" s="403"/>
      <c r="CP12" s="403"/>
      <c r="CQ12" s="403"/>
      <c r="CR12" s="403"/>
      <c r="CS12" s="499"/>
      <c r="CT12" s="561" t="s">
        <v>138</v>
      </c>
      <c r="CU12" s="562"/>
      <c r="CV12" s="562"/>
      <c r="CW12" s="562"/>
      <c r="CX12" s="562"/>
      <c r="CY12" s="562"/>
      <c r="CZ12" s="562"/>
      <c r="DA12" s="563"/>
      <c r="DB12" s="561" t="s">
        <v>129</v>
      </c>
      <c r="DC12" s="562"/>
      <c r="DD12" s="562"/>
      <c r="DE12" s="562"/>
      <c r="DF12" s="562"/>
      <c r="DG12" s="562"/>
      <c r="DH12" s="562"/>
      <c r="DI12" s="563"/>
    </row>
    <row r="13" spans="1:119" ht="18.75" customHeight="1" x14ac:dyDescent="0.15">
      <c r="A13" s="178"/>
      <c r="B13" s="567"/>
      <c r="C13" s="568"/>
      <c r="D13" s="568"/>
      <c r="E13" s="568"/>
      <c r="F13" s="568"/>
      <c r="G13" s="568"/>
      <c r="H13" s="568"/>
      <c r="I13" s="568"/>
      <c r="J13" s="568"/>
      <c r="K13" s="569"/>
      <c r="L13" s="187"/>
      <c r="M13" s="542" t="s">
        <v>139</v>
      </c>
      <c r="N13" s="543"/>
      <c r="O13" s="543"/>
      <c r="P13" s="543"/>
      <c r="Q13" s="544"/>
      <c r="R13" s="545">
        <v>38264</v>
      </c>
      <c r="S13" s="546"/>
      <c r="T13" s="546"/>
      <c r="U13" s="546"/>
      <c r="V13" s="547"/>
      <c r="W13" s="548" t="s">
        <v>140</v>
      </c>
      <c r="X13" s="444"/>
      <c r="Y13" s="444"/>
      <c r="Z13" s="444"/>
      <c r="AA13" s="444"/>
      <c r="AB13" s="445"/>
      <c r="AC13" s="412">
        <v>1147</v>
      </c>
      <c r="AD13" s="413"/>
      <c r="AE13" s="413"/>
      <c r="AF13" s="413"/>
      <c r="AG13" s="414"/>
      <c r="AH13" s="412">
        <v>1387</v>
      </c>
      <c r="AI13" s="413"/>
      <c r="AJ13" s="413"/>
      <c r="AK13" s="413"/>
      <c r="AL13" s="471"/>
      <c r="AM13" s="515" t="s">
        <v>141</v>
      </c>
      <c r="AN13" s="416"/>
      <c r="AO13" s="416"/>
      <c r="AP13" s="416"/>
      <c r="AQ13" s="416"/>
      <c r="AR13" s="416"/>
      <c r="AS13" s="416"/>
      <c r="AT13" s="417"/>
      <c r="AU13" s="516" t="s">
        <v>142</v>
      </c>
      <c r="AV13" s="517"/>
      <c r="AW13" s="517"/>
      <c r="AX13" s="517"/>
      <c r="AY13" s="472" t="s">
        <v>143</v>
      </c>
      <c r="AZ13" s="473"/>
      <c r="BA13" s="473"/>
      <c r="BB13" s="473"/>
      <c r="BC13" s="473"/>
      <c r="BD13" s="473"/>
      <c r="BE13" s="473"/>
      <c r="BF13" s="473"/>
      <c r="BG13" s="473"/>
      <c r="BH13" s="473"/>
      <c r="BI13" s="473"/>
      <c r="BJ13" s="473"/>
      <c r="BK13" s="473"/>
      <c r="BL13" s="473"/>
      <c r="BM13" s="474"/>
      <c r="BN13" s="458">
        <v>868919</v>
      </c>
      <c r="BO13" s="459"/>
      <c r="BP13" s="459"/>
      <c r="BQ13" s="459"/>
      <c r="BR13" s="459"/>
      <c r="BS13" s="459"/>
      <c r="BT13" s="459"/>
      <c r="BU13" s="460"/>
      <c r="BV13" s="458">
        <v>-421099</v>
      </c>
      <c r="BW13" s="459"/>
      <c r="BX13" s="459"/>
      <c r="BY13" s="459"/>
      <c r="BZ13" s="459"/>
      <c r="CA13" s="459"/>
      <c r="CB13" s="459"/>
      <c r="CC13" s="460"/>
      <c r="CD13" s="498" t="s">
        <v>144</v>
      </c>
      <c r="CE13" s="403"/>
      <c r="CF13" s="403"/>
      <c r="CG13" s="403"/>
      <c r="CH13" s="403"/>
      <c r="CI13" s="403"/>
      <c r="CJ13" s="403"/>
      <c r="CK13" s="403"/>
      <c r="CL13" s="403"/>
      <c r="CM13" s="403"/>
      <c r="CN13" s="403"/>
      <c r="CO13" s="403"/>
      <c r="CP13" s="403"/>
      <c r="CQ13" s="403"/>
      <c r="CR13" s="403"/>
      <c r="CS13" s="499"/>
      <c r="CT13" s="455">
        <v>9</v>
      </c>
      <c r="CU13" s="456"/>
      <c r="CV13" s="456"/>
      <c r="CW13" s="456"/>
      <c r="CX13" s="456"/>
      <c r="CY13" s="456"/>
      <c r="CZ13" s="456"/>
      <c r="DA13" s="457"/>
      <c r="DB13" s="455">
        <v>9.6999999999999993</v>
      </c>
      <c r="DC13" s="456"/>
      <c r="DD13" s="456"/>
      <c r="DE13" s="456"/>
      <c r="DF13" s="456"/>
      <c r="DG13" s="456"/>
      <c r="DH13" s="456"/>
      <c r="DI13" s="457"/>
    </row>
    <row r="14" spans="1:119" ht="18.75" customHeight="1" thickBot="1" x14ac:dyDescent="0.2">
      <c r="A14" s="178"/>
      <c r="B14" s="567"/>
      <c r="C14" s="568"/>
      <c r="D14" s="568"/>
      <c r="E14" s="568"/>
      <c r="F14" s="568"/>
      <c r="G14" s="568"/>
      <c r="H14" s="568"/>
      <c r="I14" s="568"/>
      <c r="J14" s="568"/>
      <c r="K14" s="569"/>
      <c r="L14" s="532" t="s">
        <v>145</v>
      </c>
      <c r="M14" s="585"/>
      <c r="N14" s="585"/>
      <c r="O14" s="585"/>
      <c r="P14" s="585"/>
      <c r="Q14" s="586"/>
      <c r="R14" s="545">
        <v>39284</v>
      </c>
      <c r="S14" s="546"/>
      <c r="T14" s="546"/>
      <c r="U14" s="546"/>
      <c r="V14" s="547"/>
      <c r="W14" s="549"/>
      <c r="X14" s="447"/>
      <c r="Y14" s="447"/>
      <c r="Z14" s="447"/>
      <c r="AA14" s="447"/>
      <c r="AB14" s="448"/>
      <c r="AC14" s="538">
        <v>6.4</v>
      </c>
      <c r="AD14" s="539"/>
      <c r="AE14" s="539"/>
      <c r="AF14" s="539"/>
      <c r="AG14" s="540"/>
      <c r="AH14" s="538">
        <v>7.4</v>
      </c>
      <c r="AI14" s="539"/>
      <c r="AJ14" s="539"/>
      <c r="AK14" s="539"/>
      <c r="AL14" s="541"/>
      <c r="AM14" s="515"/>
      <c r="AN14" s="416"/>
      <c r="AO14" s="416"/>
      <c r="AP14" s="416"/>
      <c r="AQ14" s="416"/>
      <c r="AR14" s="416"/>
      <c r="AS14" s="416"/>
      <c r="AT14" s="417"/>
      <c r="AU14" s="516"/>
      <c r="AV14" s="517"/>
      <c r="AW14" s="517"/>
      <c r="AX14" s="517"/>
      <c r="AY14" s="472"/>
      <c r="AZ14" s="473"/>
      <c r="BA14" s="473"/>
      <c r="BB14" s="473"/>
      <c r="BC14" s="473"/>
      <c r="BD14" s="473"/>
      <c r="BE14" s="473"/>
      <c r="BF14" s="473"/>
      <c r="BG14" s="473"/>
      <c r="BH14" s="473"/>
      <c r="BI14" s="473"/>
      <c r="BJ14" s="473"/>
      <c r="BK14" s="473"/>
      <c r="BL14" s="473"/>
      <c r="BM14" s="474"/>
      <c r="BN14" s="458"/>
      <c r="BO14" s="459"/>
      <c r="BP14" s="459"/>
      <c r="BQ14" s="459"/>
      <c r="BR14" s="459"/>
      <c r="BS14" s="459"/>
      <c r="BT14" s="459"/>
      <c r="BU14" s="460"/>
      <c r="BV14" s="458"/>
      <c r="BW14" s="459"/>
      <c r="BX14" s="459"/>
      <c r="BY14" s="459"/>
      <c r="BZ14" s="459"/>
      <c r="CA14" s="459"/>
      <c r="CB14" s="459"/>
      <c r="CC14" s="460"/>
      <c r="CD14" s="495" t="s">
        <v>146</v>
      </c>
      <c r="CE14" s="496"/>
      <c r="CF14" s="496"/>
      <c r="CG14" s="496"/>
      <c r="CH14" s="496"/>
      <c r="CI14" s="496"/>
      <c r="CJ14" s="496"/>
      <c r="CK14" s="496"/>
      <c r="CL14" s="496"/>
      <c r="CM14" s="496"/>
      <c r="CN14" s="496"/>
      <c r="CO14" s="496"/>
      <c r="CP14" s="496"/>
      <c r="CQ14" s="496"/>
      <c r="CR14" s="496"/>
      <c r="CS14" s="497"/>
      <c r="CT14" s="555">
        <v>2.1</v>
      </c>
      <c r="CU14" s="556"/>
      <c r="CV14" s="556"/>
      <c r="CW14" s="556"/>
      <c r="CX14" s="556"/>
      <c r="CY14" s="556"/>
      <c r="CZ14" s="556"/>
      <c r="DA14" s="557"/>
      <c r="DB14" s="555" t="s">
        <v>147</v>
      </c>
      <c r="DC14" s="556"/>
      <c r="DD14" s="556"/>
      <c r="DE14" s="556"/>
      <c r="DF14" s="556"/>
      <c r="DG14" s="556"/>
      <c r="DH14" s="556"/>
      <c r="DI14" s="557"/>
    </row>
    <row r="15" spans="1:119" ht="18.75" customHeight="1" x14ac:dyDescent="0.15">
      <c r="A15" s="178"/>
      <c r="B15" s="567"/>
      <c r="C15" s="568"/>
      <c r="D15" s="568"/>
      <c r="E15" s="568"/>
      <c r="F15" s="568"/>
      <c r="G15" s="568"/>
      <c r="H15" s="568"/>
      <c r="I15" s="568"/>
      <c r="J15" s="568"/>
      <c r="K15" s="569"/>
      <c r="L15" s="187"/>
      <c r="M15" s="542" t="s">
        <v>139</v>
      </c>
      <c r="N15" s="543"/>
      <c r="O15" s="543"/>
      <c r="P15" s="543"/>
      <c r="Q15" s="544"/>
      <c r="R15" s="545">
        <v>38722</v>
      </c>
      <c r="S15" s="546"/>
      <c r="T15" s="546"/>
      <c r="U15" s="546"/>
      <c r="V15" s="547"/>
      <c r="W15" s="548" t="s">
        <v>148</v>
      </c>
      <c r="X15" s="444"/>
      <c r="Y15" s="444"/>
      <c r="Z15" s="444"/>
      <c r="AA15" s="444"/>
      <c r="AB15" s="445"/>
      <c r="AC15" s="412">
        <v>6763</v>
      </c>
      <c r="AD15" s="413"/>
      <c r="AE15" s="413"/>
      <c r="AF15" s="413"/>
      <c r="AG15" s="414"/>
      <c r="AH15" s="412">
        <v>7228</v>
      </c>
      <c r="AI15" s="413"/>
      <c r="AJ15" s="413"/>
      <c r="AK15" s="413"/>
      <c r="AL15" s="471"/>
      <c r="AM15" s="515"/>
      <c r="AN15" s="416"/>
      <c r="AO15" s="416"/>
      <c r="AP15" s="416"/>
      <c r="AQ15" s="416"/>
      <c r="AR15" s="416"/>
      <c r="AS15" s="416"/>
      <c r="AT15" s="417"/>
      <c r="AU15" s="516"/>
      <c r="AV15" s="517"/>
      <c r="AW15" s="517"/>
      <c r="AX15" s="517"/>
      <c r="AY15" s="484" t="s">
        <v>149</v>
      </c>
      <c r="AZ15" s="485"/>
      <c r="BA15" s="485"/>
      <c r="BB15" s="485"/>
      <c r="BC15" s="485"/>
      <c r="BD15" s="485"/>
      <c r="BE15" s="485"/>
      <c r="BF15" s="485"/>
      <c r="BG15" s="485"/>
      <c r="BH15" s="485"/>
      <c r="BI15" s="485"/>
      <c r="BJ15" s="485"/>
      <c r="BK15" s="485"/>
      <c r="BL15" s="485"/>
      <c r="BM15" s="486"/>
      <c r="BN15" s="487">
        <v>4388866</v>
      </c>
      <c r="BO15" s="488"/>
      <c r="BP15" s="488"/>
      <c r="BQ15" s="488"/>
      <c r="BR15" s="488"/>
      <c r="BS15" s="488"/>
      <c r="BT15" s="488"/>
      <c r="BU15" s="489"/>
      <c r="BV15" s="487">
        <v>4564988</v>
      </c>
      <c r="BW15" s="488"/>
      <c r="BX15" s="488"/>
      <c r="BY15" s="488"/>
      <c r="BZ15" s="488"/>
      <c r="CA15" s="488"/>
      <c r="CB15" s="488"/>
      <c r="CC15" s="489"/>
      <c r="CD15" s="558" t="s">
        <v>150</v>
      </c>
      <c r="CE15" s="559"/>
      <c r="CF15" s="559"/>
      <c r="CG15" s="559"/>
      <c r="CH15" s="559"/>
      <c r="CI15" s="559"/>
      <c r="CJ15" s="559"/>
      <c r="CK15" s="559"/>
      <c r="CL15" s="559"/>
      <c r="CM15" s="559"/>
      <c r="CN15" s="559"/>
      <c r="CO15" s="559"/>
      <c r="CP15" s="559"/>
      <c r="CQ15" s="559"/>
      <c r="CR15" s="559"/>
      <c r="CS15" s="560"/>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67"/>
      <c r="C16" s="568"/>
      <c r="D16" s="568"/>
      <c r="E16" s="568"/>
      <c r="F16" s="568"/>
      <c r="G16" s="568"/>
      <c r="H16" s="568"/>
      <c r="I16" s="568"/>
      <c r="J16" s="568"/>
      <c r="K16" s="569"/>
      <c r="L16" s="532" t="s">
        <v>151</v>
      </c>
      <c r="M16" s="533"/>
      <c r="N16" s="533"/>
      <c r="O16" s="533"/>
      <c r="P16" s="533"/>
      <c r="Q16" s="534"/>
      <c r="R16" s="535" t="s">
        <v>152</v>
      </c>
      <c r="S16" s="536"/>
      <c r="T16" s="536"/>
      <c r="U16" s="536"/>
      <c r="V16" s="537"/>
      <c r="W16" s="549"/>
      <c r="X16" s="447"/>
      <c r="Y16" s="447"/>
      <c r="Z16" s="447"/>
      <c r="AA16" s="447"/>
      <c r="AB16" s="448"/>
      <c r="AC16" s="538">
        <v>38</v>
      </c>
      <c r="AD16" s="539"/>
      <c r="AE16" s="539"/>
      <c r="AF16" s="539"/>
      <c r="AG16" s="540"/>
      <c r="AH16" s="538">
        <v>38.5</v>
      </c>
      <c r="AI16" s="539"/>
      <c r="AJ16" s="539"/>
      <c r="AK16" s="539"/>
      <c r="AL16" s="541"/>
      <c r="AM16" s="515"/>
      <c r="AN16" s="416"/>
      <c r="AO16" s="416"/>
      <c r="AP16" s="416"/>
      <c r="AQ16" s="416"/>
      <c r="AR16" s="416"/>
      <c r="AS16" s="416"/>
      <c r="AT16" s="417"/>
      <c r="AU16" s="516"/>
      <c r="AV16" s="517"/>
      <c r="AW16" s="517"/>
      <c r="AX16" s="517"/>
      <c r="AY16" s="472" t="s">
        <v>153</v>
      </c>
      <c r="AZ16" s="473"/>
      <c r="BA16" s="473"/>
      <c r="BB16" s="473"/>
      <c r="BC16" s="473"/>
      <c r="BD16" s="473"/>
      <c r="BE16" s="473"/>
      <c r="BF16" s="473"/>
      <c r="BG16" s="473"/>
      <c r="BH16" s="473"/>
      <c r="BI16" s="473"/>
      <c r="BJ16" s="473"/>
      <c r="BK16" s="473"/>
      <c r="BL16" s="473"/>
      <c r="BM16" s="474"/>
      <c r="BN16" s="458">
        <v>11404171</v>
      </c>
      <c r="BO16" s="459"/>
      <c r="BP16" s="459"/>
      <c r="BQ16" s="459"/>
      <c r="BR16" s="459"/>
      <c r="BS16" s="459"/>
      <c r="BT16" s="459"/>
      <c r="BU16" s="460"/>
      <c r="BV16" s="458">
        <v>10935423</v>
      </c>
      <c r="BW16" s="459"/>
      <c r="BX16" s="459"/>
      <c r="BY16" s="459"/>
      <c r="BZ16" s="459"/>
      <c r="CA16" s="459"/>
      <c r="CB16" s="459"/>
      <c r="CC16" s="460"/>
      <c r="CD16" s="191"/>
      <c r="CE16" s="490"/>
      <c r="CF16" s="490"/>
      <c r="CG16" s="490"/>
      <c r="CH16" s="490"/>
      <c r="CI16" s="490"/>
      <c r="CJ16" s="490"/>
      <c r="CK16" s="490"/>
      <c r="CL16" s="490"/>
      <c r="CM16" s="490"/>
      <c r="CN16" s="490"/>
      <c r="CO16" s="490"/>
      <c r="CP16" s="490"/>
      <c r="CQ16" s="490"/>
      <c r="CR16" s="490"/>
      <c r="CS16" s="491"/>
      <c r="CT16" s="455"/>
      <c r="CU16" s="456"/>
      <c r="CV16" s="456"/>
      <c r="CW16" s="456"/>
      <c r="CX16" s="456"/>
      <c r="CY16" s="456"/>
      <c r="CZ16" s="456"/>
      <c r="DA16" s="457"/>
      <c r="DB16" s="455"/>
      <c r="DC16" s="456"/>
      <c r="DD16" s="456"/>
      <c r="DE16" s="456"/>
      <c r="DF16" s="456"/>
      <c r="DG16" s="456"/>
      <c r="DH16" s="456"/>
      <c r="DI16" s="457"/>
    </row>
    <row r="17" spans="1:113" ht="18.75" customHeight="1" thickBot="1" x14ac:dyDescent="0.2">
      <c r="A17" s="178"/>
      <c r="B17" s="570"/>
      <c r="C17" s="571"/>
      <c r="D17" s="571"/>
      <c r="E17" s="571"/>
      <c r="F17" s="571"/>
      <c r="G17" s="571"/>
      <c r="H17" s="571"/>
      <c r="I17" s="571"/>
      <c r="J17" s="571"/>
      <c r="K17" s="572"/>
      <c r="L17" s="192"/>
      <c r="M17" s="551" t="s">
        <v>154</v>
      </c>
      <c r="N17" s="552"/>
      <c r="O17" s="552"/>
      <c r="P17" s="552"/>
      <c r="Q17" s="553"/>
      <c r="R17" s="535" t="s">
        <v>155</v>
      </c>
      <c r="S17" s="536"/>
      <c r="T17" s="536"/>
      <c r="U17" s="536"/>
      <c r="V17" s="537"/>
      <c r="W17" s="548" t="s">
        <v>156</v>
      </c>
      <c r="X17" s="444"/>
      <c r="Y17" s="444"/>
      <c r="Z17" s="444"/>
      <c r="AA17" s="444"/>
      <c r="AB17" s="445"/>
      <c r="AC17" s="412">
        <v>9898</v>
      </c>
      <c r="AD17" s="413"/>
      <c r="AE17" s="413"/>
      <c r="AF17" s="413"/>
      <c r="AG17" s="414"/>
      <c r="AH17" s="412">
        <v>10175</v>
      </c>
      <c r="AI17" s="413"/>
      <c r="AJ17" s="413"/>
      <c r="AK17" s="413"/>
      <c r="AL17" s="471"/>
      <c r="AM17" s="515"/>
      <c r="AN17" s="416"/>
      <c r="AO17" s="416"/>
      <c r="AP17" s="416"/>
      <c r="AQ17" s="416"/>
      <c r="AR17" s="416"/>
      <c r="AS17" s="416"/>
      <c r="AT17" s="417"/>
      <c r="AU17" s="516"/>
      <c r="AV17" s="517"/>
      <c r="AW17" s="517"/>
      <c r="AX17" s="517"/>
      <c r="AY17" s="472" t="s">
        <v>157</v>
      </c>
      <c r="AZ17" s="473"/>
      <c r="BA17" s="473"/>
      <c r="BB17" s="473"/>
      <c r="BC17" s="473"/>
      <c r="BD17" s="473"/>
      <c r="BE17" s="473"/>
      <c r="BF17" s="473"/>
      <c r="BG17" s="473"/>
      <c r="BH17" s="473"/>
      <c r="BI17" s="473"/>
      <c r="BJ17" s="473"/>
      <c r="BK17" s="473"/>
      <c r="BL17" s="473"/>
      <c r="BM17" s="474"/>
      <c r="BN17" s="458">
        <v>5505362</v>
      </c>
      <c r="BO17" s="459"/>
      <c r="BP17" s="459"/>
      <c r="BQ17" s="459"/>
      <c r="BR17" s="459"/>
      <c r="BS17" s="459"/>
      <c r="BT17" s="459"/>
      <c r="BU17" s="460"/>
      <c r="BV17" s="458">
        <v>5740514</v>
      </c>
      <c r="BW17" s="459"/>
      <c r="BX17" s="459"/>
      <c r="BY17" s="459"/>
      <c r="BZ17" s="459"/>
      <c r="CA17" s="459"/>
      <c r="CB17" s="459"/>
      <c r="CC17" s="460"/>
      <c r="CD17" s="191"/>
      <c r="CE17" s="490"/>
      <c r="CF17" s="490"/>
      <c r="CG17" s="490"/>
      <c r="CH17" s="490"/>
      <c r="CI17" s="490"/>
      <c r="CJ17" s="490"/>
      <c r="CK17" s="490"/>
      <c r="CL17" s="490"/>
      <c r="CM17" s="490"/>
      <c r="CN17" s="490"/>
      <c r="CO17" s="490"/>
      <c r="CP17" s="490"/>
      <c r="CQ17" s="490"/>
      <c r="CR17" s="490"/>
      <c r="CS17" s="491"/>
      <c r="CT17" s="455"/>
      <c r="CU17" s="456"/>
      <c r="CV17" s="456"/>
      <c r="CW17" s="456"/>
      <c r="CX17" s="456"/>
      <c r="CY17" s="456"/>
      <c r="CZ17" s="456"/>
      <c r="DA17" s="457"/>
      <c r="DB17" s="455"/>
      <c r="DC17" s="456"/>
      <c r="DD17" s="456"/>
      <c r="DE17" s="456"/>
      <c r="DF17" s="456"/>
      <c r="DG17" s="456"/>
      <c r="DH17" s="456"/>
      <c r="DI17" s="457"/>
    </row>
    <row r="18" spans="1:113" ht="18.75" customHeight="1" thickBot="1" x14ac:dyDescent="0.2">
      <c r="A18" s="178"/>
      <c r="B18" s="508" t="s">
        <v>158</v>
      </c>
      <c r="C18" s="509"/>
      <c r="D18" s="509"/>
      <c r="E18" s="510"/>
      <c r="F18" s="510"/>
      <c r="G18" s="510"/>
      <c r="H18" s="510"/>
      <c r="I18" s="510"/>
      <c r="J18" s="510"/>
      <c r="K18" s="510"/>
      <c r="L18" s="511">
        <v>243.54</v>
      </c>
      <c r="M18" s="511"/>
      <c r="N18" s="511"/>
      <c r="O18" s="511"/>
      <c r="P18" s="511"/>
      <c r="Q18" s="511"/>
      <c r="R18" s="512"/>
      <c r="S18" s="512"/>
      <c r="T18" s="512"/>
      <c r="U18" s="512"/>
      <c r="V18" s="513"/>
      <c r="W18" s="529"/>
      <c r="X18" s="530"/>
      <c r="Y18" s="530"/>
      <c r="Z18" s="530"/>
      <c r="AA18" s="530"/>
      <c r="AB18" s="554"/>
      <c r="AC18" s="428">
        <v>55.6</v>
      </c>
      <c r="AD18" s="429"/>
      <c r="AE18" s="429"/>
      <c r="AF18" s="429"/>
      <c r="AG18" s="514"/>
      <c r="AH18" s="428">
        <v>54.2</v>
      </c>
      <c r="AI18" s="429"/>
      <c r="AJ18" s="429"/>
      <c r="AK18" s="429"/>
      <c r="AL18" s="430"/>
      <c r="AM18" s="515"/>
      <c r="AN18" s="416"/>
      <c r="AO18" s="416"/>
      <c r="AP18" s="416"/>
      <c r="AQ18" s="416"/>
      <c r="AR18" s="416"/>
      <c r="AS18" s="416"/>
      <c r="AT18" s="417"/>
      <c r="AU18" s="516"/>
      <c r="AV18" s="517"/>
      <c r="AW18" s="517"/>
      <c r="AX18" s="517"/>
      <c r="AY18" s="472" t="s">
        <v>159</v>
      </c>
      <c r="AZ18" s="473"/>
      <c r="BA18" s="473"/>
      <c r="BB18" s="473"/>
      <c r="BC18" s="473"/>
      <c r="BD18" s="473"/>
      <c r="BE18" s="473"/>
      <c r="BF18" s="473"/>
      <c r="BG18" s="473"/>
      <c r="BH18" s="473"/>
      <c r="BI18" s="473"/>
      <c r="BJ18" s="473"/>
      <c r="BK18" s="473"/>
      <c r="BL18" s="473"/>
      <c r="BM18" s="474"/>
      <c r="BN18" s="458">
        <v>11277972</v>
      </c>
      <c r="BO18" s="459"/>
      <c r="BP18" s="459"/>
      <c r="BQ18" s="459"/>
      <c r="BR18" s="459"/>
      <c r="BS18" s="459"/>
      <c r="BT18" s="459"/>
      <c r="BU18" s="460"/>
      <c r="BV18" s="458">
        <v>11229754</v>
      </c>
      <c r="BW18" s="459"/>
      <c r="BX18" s="459"/>
      <c r="BY18" s="459"/>
      <c r="BZ18" s="459"/>
      <c r="CA18" s="459"/>
      <c r="CB18" s="459"/>
      <c r="CC18" s="460"/>
      <c r="CD18" s="191"/>
      <c r="CE18" s="490"/>
      <c r="CF18" s="490"/>
      <c r="CG18" s="490"/>
      <c r="CH18" s="490"/>
      <c r="CI18" s="490"/>
      <c r="CJ18" s="490"/>
      <c r="CK18" s="490"/>
      <c r="CL18" s="490"/>
      <c r="CM18" s="490"/>
      <c r="CN18" s="490"/>
      <c r="CO18" s="490"/>
      <c r="CP18" s="490"/>
      <c r="CQ18" s="490"/>
      <c r="CR18" s="490"/>
      <c r="CS18" s="491"/>
      <c r="CT18" s="455"/>
      <c r="CU18" s="456"/>
      <c r="CV18" s="456"/>
      <c r="CW18" s="456"/>
      <c r="CX18" s="456"/>
      <c r="CY18" s="456"/>
      <c r="CZ18" s="456"/>
      <c r="DA18" s="457"/>
      <c r="DB18" s="455"/>
      <c r="DC18" s="456"/>
      <c r="DD18" s="456"/>
      <c r="DE18" s="456"/>
      <c r="DF18" s="456"/>
      <c r="DG18" s="456"/>
      <c r="DH18" s="456"/>
      <c r="DI18" s="457"/>
    </row>
    <row r="19" spans="1:113" ht="18.75" customHeight="1" thickBot="1" x14ac:dyDescent="0.2">
      <c r="A19" s="178"/>
      <c r="B19" s="508" t="s">
        <v>160</v>
      </c>
      <c r="C19" s="509"/>
      <c r="D19" s="509"/>
      <c r="E19" s="510"/>
      <c r="F19" s="510"/>
      <c r="G19" s="510"/>
      <c r="H19" s="510"/>
      <c r="I19" s="510"/>
      <c r="J19" s="510"/>
      <c r="K19" s="510"/>
      <c r="L19" s="518">
        <v>158</v>
      </c>
      <c r="M19" s="518"/>
      <c r="N19" s="518"/>
      <c r="O19" s="518"/>
      <c r="P19" s="518"/>
      <c r="Q19" s="518"/>
      <c r="R19" s="519"/>
      <c r="S19" s="519"/>
      <c r="T19" s="519"/>
      <c r="U19" s="519"/>
      <c r="V19" s="520"/>
      <c r="W19" s="527"/>
      <c r="X19" s="528"/>
      <c r="Y19" s="528"/>
      <c r="Z19" s="528"/>
      <c r="AA19" s="528"/>
      <c r="AB19" s="528"/>
      <c r="AC19" s="531"/>
      <c r="AD19" s="531"/>
      <c r="AE19" s="531"/>
      <c r="AF19" s="531"/>
      <c r="AG19" s="531"/>
      <c r="AH19" s="531"/>
      <c r="AI19" s="531"/>
      <c r="AJ19" s="531"/>
      <c r="AK19" s="531"/>
      <c r="AL19" s="550"/>
      <c r="AM19" s="515"/>
      <c r="AN19" s="416"/>
      <c r="AO19" s="416"/>
      <c r="AP19" s="416"/>
      <c r="AQ19" s="416"/>
      <c r="AR19" s="416"/>
      <c r="AS19" s="416"/>
      <c r="AT19" s="417"/>
      <c r="AU19" s="516"/>
      <c r="AV19" s="517"/>
      <c r="AW19" s="517"/>
      <c r="AX19" s="517"/>
      <c r="AY19" s="472" t="s">
        <v>161</v>
      </c>
      <c r="AZ19" s="473"/>
      <c r="BA19" s="473"/>
      <c r="BB19" s="473"/>
      <c r="BC19" s="473"/>
      <c r="BD19" s="473"/>
      <c r="BE19" s="473"/>
      <c r="BF19" s="473"/>
      <c r="BG19" s="473"/>
      <c r="BH19" s="473"/>
      <c r="BI19" s="473"/>
      <c r="BJ19" s="473"/>
      <c r="BK19" s="473"/>
      <c r="BL19" s="473"/>
      <c r="BM19" s="474"/>
      <c r="BN19" s="458">
        <v>16245499</v>
      </c>
      <c r="BO19" s="459"/>
      <c r="BP19" s="459"/>
      <c r="BQ19" s="459"/>
      <c r="BR19" s="459"/>
      <c r="BS19" s="459"/>
      <c r="BT19" s="459"/>
      <c r="BU19" s="460"/>
      <c r="BV19" s="458">
        <v>15407122</v>
      </c>
      <c r="BW19" s="459"/>
      <c r="BX19" s="459"/>
      <c r="BY19" s="459"/>
      <c r="BZ19" s="459"/>
      <c r="CA19" s="459"/>
      <c r="CB19" s="459"/>
      <c r="CC19" s="460"/>
      <c r="CD19" s="191"/>
      <c r="CE19" s="490"/>
      <c r="CF19" s="490"/>
      <c r="CG19" s="490"/>
      <c r="CH19" s="490"/>
      <c r="CI19" s="490"/>
      <c r="CJ19" s="490"/>
      <c r="CK19" s="490"/>
      <c r="CL19" s="490"/>
      <c r="CM19" s="490"/>
      <c r="CN19" s="490"/>
      <c r="CO19" s="490"/>
      <c r="CP19" s="490"/>
      <c r="CQ19" s="490"/>
      <c r="CR19" s="490"/>
      <c r="CS19" s="491"/>
      <c r="CT19" s="455"/>
      <c r="CU19" s="456"/>
      <c r="CV19" s="456"/>
      <c r="CW19" s="456"/>
      <c r="CX19" s="456"/>
      <c r="CY19" s="456"/>
      <c r="CZ19" s="456"/>
      <c r="DA19" s="457"/>
      <c r="DB19" s="455"/>
      <c r="DC19" s="456"/>
      <c r="DD19" s="456"/>
      <c r="DE19" s="456"/>
      <c r="DF19" s="456"/>
      <c r="DG19" s="456"/>
      <c r="DH19" s="456"/>
      <c r="DI19" s="457"/>
    </row>
    <row r="20" spans="1:113" ht="18.75" customHeight="1" thickBot="1" x14ac:dyDescent="0.2">
      <c r="A20" s="178"/>
      <c r="B20" s="508" t="s">
        <v>162</v>
      </c>
      <c r="C20" s="509"/>
      <c r="D20" s="509"/>
      <c r="E20" s="510"/>
      <c r="F20" s="510"/>
      <c r="G20" s="510"/>
      <c r="H20" s="510"/>
      <c r="I20" s="510"/>
      <c r="J20" s="510"/>
      <c r="K20" s="510"/>
      <c r="L20" s="518">
        <v>14732</v>
      </c>
      <c r="M20" s="518"/>
      <c r="N20" s="518"/>
      <c r="O20" s="518"/>
      <c r="P20" s="518"/>
      <c r="Q20" s="518"/>
      <c r="R20" s="519"/>
      <c r="S20" s="519"/>
      <c r="T20" s="519"/>
      <c r="U20" s="519"/>
      <c r="V20" s="520"/>
      <c r="W20" s="529"/>
      <c r="X20" s="530"/>
      <c r="Y20" s="530"/>
      <c r="Z20" s="530"/>
      <c r="AA20" s="530"/>
      <c r="AB20" s="530"/>
      <c r="AC20" s="521"/>
      <c r="AD20" s="521"/>
      <c r="AE20" s="521"/>
      <c r="AF20" s="521"/>
      <c r="AG20" s="521"/>
      <c r="AH20" s="521"/>
      <c r="AI20" s="521"/>
      <c r="AJ20" s="521"/>
      <c r="AK20" s="521"/>
      <c r="AL20" s="522"/>
      <c r="AM20" s="523"/>
      <c r="AN20" s="420"/>
      <c r="AO20" s="420"/>
      <c r="AP20" s="420"/>
      <c r="AQ20" s="420"/>
      <c r="AR20" s="420"/>
      <c r="AS20" s="420"/>
      <c r="AT20" s="421"/>
      <c r="AU20" s="524"/>
      <c r="AV20" s="525"/>
      <c r="AW20" s="525"/>
      <c r="AX20" s="526"/>
      <c r="AY20" s="472"/>
      <c r="AZ20" s="473"/>
      <c r="BA20" s="473"/>
      <c r="BB20" s="473"/>
      <c r="BC20" s="473"/>
      <c r="BD20" s="473"/>
      <c r="BE20" s="473"/>
      <c r="BF20" s="473"/>
      <c r="BG20" s="473"/>
      <c r="BH20" s="473"/>
      <c r="BI20" s="473"/>
      <c r="BJ20" s="473"/>
      <c r="BK20" s="473"/>
      <c r="BL20" s="473"/>
      <c r="BM20" s="474"/>
      <c r="BN20" s="458"/>
      <c r="BO20" s="459"/>
      <c r="BP20" s="459"/>
      <c r="BQ20" s="459"/>
      <c r="BR20" s="459"/>
      <c r="BS20" s="459"/>
      <c r="BT20" s="459"/>
      <c r="BU20" s="460"/>
      <c r="BV20" s="458"/>
      <c r="BW20" s="459"/>
      <c r="BX20" s="459"/>
      <c r="BY20" s="459"/>
      <c r="BZ20" s="459"/>
      <c r="CA20" s="459"/>
      <c r="CB20" s="459"/>
      <c r="CC20" s="460"/>
      <c r="CD20" s="191"/>
      <c r="CE20" s="490"/>
      <c r="CF20" s="490"/>
      <c r="CG20" s="490"/>
      <c r="CH20" s="490"/>
      <c r="CI20" s="490"/>
      <c r="CJ20" s="490"/>
      <c r="CK20" s="490"/>
      <c r="CL20" s="490"/>
      <c r="CM20" s="490"/>
      <c r="CN20" s="490"/>
      <c r="CO20" s="490"/>
      <c r="CP20" s="490"/>
      <c r="CQ20" s="490"/>
      <c r="CR20" s="490"/>
      <c r="CS20" s="491"/>
      <c r="CT20" s="455"/>
      <c r="CU20" s="456"/>
      <c r="CV20" s="456"/>
      <c r="CW20" s="456"/>
      <c r="CX20" s="456"/>
      <c r="CY20" s="456"/>
      <c r="CZ20" s="456"/>
      <c r="DA20" s="457"/>
      <c r="DB20" s="455"/>
      <c r="DC20" s="456"/>
      <c r="DD20" s="456"/>
      <c r="DE20" s="456"/>
      <c r="DF20" s="456"/>
      <c r="DG20" s="456"/>
      <c r="DH20" s="456"/>
      <c r="DI20" s="457"/>
    </row>
    <row r="21" spans="1:113" ht="18.75" customHeight="1" thickBot="1" x14ac:dyDescent="0.2">
      <c r="A21" s="178"/>
      <c r="B21" s="505" t="s">
        <v>163</v>
      </c>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7"/>
      <c r="AY21" s="431"/>
      <c r="AZ21" s="432"/>
      <c r="BA21" s="432"/>
      <c r="BB21" s="432"/>
      <c r="BC21" s="432"/>
      <c r="BD21" s="432"/>
      <c r="BE21" s="432"/>
      <c r="BF21" s="432"/>
      <c r="BG21" s="432"/>
      <c r="BH21" s="432"/>
      <c r="BI21" s="432"/>
      <c r="BJ21" s="432"/>
      <c r="BK21" s="432"/>
      <c r="BL21" s="432"/>
      <c r="BM21" s="433"/>
      <c r="BN21" s="492"/>
      <c r="BO21" s="493"/>
      <c r="BP21" s="493"/>
      <c r="BQ21" s="493"/>
      <c r="BR21" s="493"/>
      <c r="BS21" s="493"/>
      <c r="BT21" s="493"/>
      <c r="BU21" s="494"/>
      <c r="BV21" s="492"/>
      <c r="BW21" s="493"/>
      <c r="BX21" s="493"/>
      <c r="BY21" s="493"/>
      <c r="BZ21" s="493"/>
      <c r="CA21" s="493"/>
      <c r="CB21" s="493"/>
      <c r="CC21" s="494"/>
      <c r="CD21" s="191"/>
      <c r="CE21" s="490"/>
      <c r="CF21" s="490"/>
      <c r="CG21" s="490"/>
      <c r="CH21" s="490"/>
      <c r="CI21" s="490"/>
      <c r="CJ21" s="490"/>
      <c r="CK21" s="490"/>
      <c r="CL21" s="490"/>
      <c r="CM21" s="490"/>
      <c r="CN21" s="490"/>
      <c r="CO21" s="490"/>
      <c r="CP21" s="490"/>
      <c r="CQ21" s="490"/>
      <c r="CR21" s="490"/>
      <c r="CS21" s="491"/>
      <c r="CT21" s="455"/>
      <c r="CU21" s="456"/>
      <c r="CV21" s="456"/>
      <c r="CW21" s="456"/>
      <c r="CX21" s="456"/>
      <c r="CY21" s="456"/>
      <c r="CZ21" s="456"/>
      <c r="DA21" s="457"/>
      <c r="DB21" s="455"/>
      <c r="DC21" s="456"/>
      <c r="DD21" s="456"/>
      <c r="DE21" s="456"/>
      <c r="DF21" s="456"/>
      <c r="DG21" s="456"/>
      <c r="DH21" s="456"/>
      <c r="DI21" s="457"/>
    </row>
    <row r="22" spans="1:113" ht="18.75" customHeight="1" x14ac:dyDescent="0.15">
      <c r="A22" s="178"/>
      <c r="B22" s="434" t="s">
        <v>164</v>
      </c>
      <c r="C22" s="435"/>
      <c r="D22" s="436"/>
      <c r="E22" s="443" t="s">
        <v>1</v>
      </c>
      <c r="F22" s="444"/>
      <c r="G22" s="444"/>
      <c r="H22" s="444"/>
      <c r="I22" s="444"/>
      <c r="J22" s="444"/>
      <c r="K22" s="445"/>
      <c r="L22" s="443" t="s">
        <v>165</v>
      </c>
      <c r="M22" s="444"/>
      <c r="N22" s="444"/>
      <c r="O22" s="444"/>
      <c r="P22" s="445"/>
      <c r="Q22" s="449" t="s">
        <v>166</v>
      </c>
      <c r="R22" s="450"/>
      <c r="S22" s="450"/>
      <c r="T22" s="450"/>
      <c r="U22" s="450"/>
      <c r="V22" s="451"/>
      <c r="W22" s="500" t="s">
        <v>167</v>
      </c>
      <c r="X22" s="435"/>
      <c r="Y22" s="436"/>
      <c r="Z22" s="443" t="s">
        <v>1</v>
      </c>
      <c r="AA22" s="444"/>
      <c r="AB22" s="444"/>
      <c r="AC22" s="444"/>
      <c r="AD22" s="444"/>
      <c r="AE22" s="444"/>
      <c r="AF22" s="444"/>
      <c r="AG22" s="445"/>
      <c r="AH22" s="461" t="s">
        <v>168</v>
      </c>
      <c r="AI22" s="444"/>
      <c r="AJ22" s="444"/>
      <c r="AK22" s="444"/>
      <c r="AL22" s="445"/>
      <c r="AM22" s="461" t="s">
        <v>169</v>
      </c>
      <c r="AN22" s="462"/>
      <c r="AO22" s="462"/>
      <c r="AP22" s="462"/>
      <c r="AQ22" s="462"/>
      <c r="AR22" s="463"/>
      <c r="AS22" s="449" t="s">
        <v>166</v>
      </c>
      <c r="AT22" s="450"/>
      <c r="AU22" s="450"/>
      <c r="AV22" s="450"/>
      <c r="AW22" s="450"/>
      <c r="AX22" s="467"/>
      <c r="AY22" s="484" t="s">
        <v>170</v>
      </c>
      <c r="AZ22" s="485"/>
      <c r="BA22" s="485"/>
      <c r="BB22" s="485"/>
      <c r="BC22" s="485"/>
      <c r="BD22" s="485"/>
      <c r="BE22" s="485"/>
      <c r="BF22" s="485"/>
      <c r="BG22" s="485"/>
      <c r="BH22" s="485"/>
      <c r="BI22" s="485"/>
      <c r="BJ22" s="485"/>
      <c r="BK22" s="485"/>
      <c r="BL22" s="485"/>
      <c r="BM22" s="486"/>
      <c r="BN22" s="487">
        <v>21226783</v>
      </c>
      <c r="BO22" s="488"/>
      <c r="BP22" s="488"/>
      <c r="BQ22" s="488"/>
      <c r="BR22" s="488"/>
      <c r="BS22" s="488"/>
      <c r="BT22" s="488"/>
      <c r="BU22" s="489"/>
      <c r="BV22" s="487">
        <v>19680330</v>
      </c>
      <c r="BW22" s="488"/>
      <c r="BX22" s="488"/>
      <c r="BY22" s="488"/>
      <c r="BZ22" s="488"/>
      <c r="CA22" s="488"/>
      <c r="CB22" s="488"/>
      <c r="CC22" s="489"/>
      <c r="CD22" s="191"/>
      <c r="CE22" s="490"/>
      <c r="CF22" s="490"/>
      <c r="CG22" s="490"/>
      <c r="CH22" s="490"/>
      <c r="CI22" s="490"/>
      <c r="CJ22" s="490"/>
      <c r="CK22" s="490"/>
      <c r="CL22" s="490"/>
      <c r="CM22" s="490"/>
      <c r="CN22" s="490"/>
      <c r="CO22" s="490"/>
      <c r="CP22" s="490"/>
      <c r="CQ22" s="490"/>
      <c r="CR22" s="490"/>
      <c r="CS22" s="491"/>
      <c r="CT22" s="455"/>
      <c r="CU22" s="456"/>
      <c r="CV22" s="456"/>
      <c r="CW22" s="456"/>
      <c r="CX22" s="456"/>
      <c r="CY22" s="456"/>
      <c r="CZ22" s="456"/>
      <c r="DA22" s="457"/>
      <c r="DB22" s="455"/>
      <c r="DC22" s="456"/>
      <c r="DD22" s="456"/>
      <c r="DE22" s="456"/>
      <c r="DF22" s="456"/>
      <c r="DG22" s="456"/>
      <c r="DH22" s="456"/>
      <c r="DI22" s="457"/>
    </row>
    <row r="23" spans="1:113" ht="18.75" customHeight="1" x14ac:dyDescent="0.15">
      <c r="A23" s="178"/>
      <c r="B23" s="437"/>
      <c r="C23" s="438"/>
      <c r="D23" s="439"/>
      <c r="E23" s="446"/>
      <c r="F23" s="447"/>
      <c r="G23" s="447"/>
      <c r="H23" s="447"/>
      <c r="I23" s="447"/>
      <c r="J23" s="447"/>
      <c r="K23" s="448"/>
      <c r="L23" s="446"/>
      <c r="M23" s="447"/>
      <c r="N23" s="447"/>
      <c r="O23" s="447"/>
      <c r="P23" s="448"/>
      <c r="Q23" s="452"/>
      <c r="R23" s="453"/>
      <c r="S23" s="453"/>
      <c r="T23" s="453"/>
      <c r="U23" s="453"/>
      <c r="V23" s="454"/>
      <c r="W23" s="501"/>
      <c r="X23" s="438"/>
      <c r="Y23" s="439"/>
      <c r="Z23" s="446"/>
      <c r="AA23" s="447"/>
      <c r="AB23" s="447"/>
      <c r="AC23" s="447"/>
      <c r="AD23" s="447"/>
      <c r="AE23" s="447"/>
      <c r="AF23" s="447"/>
      <c r="AG23" s="448"/>
      <c r="AH23" s="446"/>
      <c r="AI23" s="447"/>
      <c r="AJ23" s="447"/>
      <c r="AK23" s="447"/>
      <c r="AL23" s="448"/>
      <c r="AM23" s="464"/>
      <c r="AN23" s="465"/>
      <c r="AO23" s="465"/>
      <c r="AP23" s="465"/>
      <c r="AQ23" s="465"/>
      <c r="AR23" s="466"/>
      <c r="AS23" s="452"/>
      <c r="AT23" s="453"/>
      <c r="AU23" s="453"/>
      <c r="AV23" s="453"/>
      <c r="AW23" s="453"/>
      <c r="AX23" s="468"/>
      <c r="AY23" s="472" t="s">
        <v>171</v>
      </c>
      <c r="AZ23" s="473"/>
      <c r="BA23" s="473"/>
      <c r="BB23" s="473"/>
      <c r="BC23" s="473"/>
      <c r="BD23" s="473"/>
      <c r="BE23" s="473"/>
      <c r="BF23" s="473"/>
      <c r="BG23" s="473"/>
      <c r="BH23" s="473"/>
      <c r="BI23" s="473"/>
      <c r="BJ23" s="473"/>
      <c r="BK23" s="473"/>
      <c r="BL23" s="473"/>
      <c r="BM23" s="474"/>
      <c r="BN23" s="458">
        <v>18392831</v>
      </c>
      <c r="BO23" s="459"/>
      <c r="BP23" s="459"/>
      <c r="BQ23" s="459"/>
      <c r="BR23" s="459"/>
      <c r="BS23" s="459"/>
      <c r="BT23" s="459"/>
      <c r="BU23" s="460"/>
      <c r="BV23" s="458">
        <v>17353440</v>
      </c>
      <c r="BW23" s="459"/>
      <c r="BX23" s="459"/>
      <c r="BY23" s="459"/>
      <c r="BZ23" s="459"/>
      <c r="CA23" s="459"/>
      <c r="CB23" s="459"/>
      <c r="CC23" s="460"/>
      <c r="CD23" s="191"/>
      <c r="CE23" s="490"/>
      <c r="CF23" s="490"/>
      <c r="CG23" s="490"/>
      <c r="CH23" s="490"/>
      <c r="CI23" s="490"/>
      <c r="CJ23" s="490"/>
      <c r="CK23" s="490"/>
      <c r="CL23" s="490"/>
      <c r="CM23" s="490"/>
      <c r="CN23" s="490"/>
      <c r="CO23" s="490"/>
      <c r="CP23" s="490"/>
      <c r="CQ23" s="490"/>
      <c r="CR23" s="490"/>
      <c r="CS23" s="491"/>
      <c r="CT23" s="455"/>
      <c r="CU23" s="456"/>
      <c r="CV23" s="456"/>
      <c r="CW23" s="456"/>
      <c r="CX23" s="456"/>
      <c r="CY23" s="456"/>
      <c r="CZ23" s="456"/>
      <c r="DA23" s="457"/>
      <c r="DB23" s="455"/>
      <c r="DC23" s="456"/>
      <c r="DD23" s="456"/>
      <c r="DE23" s="456"/>
      <c r="DF23" s="456"/>
      <c r="DG23" s="456"/>
      <c r="DH23" s="456"/>
      <c r="DI23" s="457"/>
    </row>
    <row r="24" spans="1:113" ht="18.75" customHeight="1" thickBot="1" x14ac:dyDescent="0.2">
      <c r="A24" s="178"/>
      <c r="B24" s="437"/>
      <c r="C24" s="438"/>
      <c r="D24" s="439"/>
      <c r="E24" s="415" t="s">
        <v>172</v>
      </c>
      <c r="F24" s="416"/>
      <c r="G24" s="416"/>
      <c r="H24" s="416"/>
      <c r="I24" s="416"/>
      <c r="J24" s="416"/>
      <c r="K24" s="417"/>
      <c r="L24" s="412">
        <v>1</v>
      </c>
      <c r="M24" s="413"/>
      <c r="N24" s="413"/>
      <c r="O24" s="413"/>
      <c r="P24" s="414"/>
      <c r="Q24" s="412">
        <v>8900</v>
      </c>
      <c r="R24" s="413"/>
      <c r="S24" s="413"/>
      <c r="T24" s="413"/>
      <c r="U24" s="413"/>
      <c r="V24" s="414"/>
      <c r="W24" s="501"/>
      <c r="X24" s="438"/>
      <c r="Y24" s="439"/>
      <c r="Z24" s="415" t="s">
        <v>173</v>
      </c>
      <c r="AA24" s="416"/>
      <c r="AB24" s="416"/>
      <c r="AC24" s="416"/>
      <c r="AD24" s="416"/>
      <c r="AE24" s="416"/>
      <c r="AF24" s="416"/>
      <c r="AG24" s="417"/>
      <c r="AH24" s="412">
        <v>282</v>
      </c>
      <c r="AI24" s="413"/>
      <c r="AJ24" s="413"/>
      <c r="AK24" s="413"/>
      <c r="AL24" s="414"/>
      <c r="AM24" s="412">
        <v>865740</v>
      </c>
      <c r="AN24" s="413"/>
      <c r="AO24" s="413"/>
      <c r="AP24" s="413"/>
      <c r="AQ24" s="413"/>
      <c r="AR24" s="414"/>
      <c r="AS24" s="412">
        <v>3070</v>
      </c>
      <c r="AT24" s="413"/>
      <c r="AU24" s="413"/>
      <c r="AV24" s="413"/>
      <c r="AW24" s="413"/>
      <c r="AX24" s="471"/>
      <c r="AY24" s="431" t="s">
        <v>174</v>
      </c>
      <c r="AZ24" s="432"/>
      <c r="BA24" s="432"/>
      <c r="BB24" s="432"/>
      <c r="BC24" s="432"/>
      <c r="BD24" s="432"/>
      <c r="BE24" s="432"/>
      <c r="BF24" s="432"/>
      <c r="BG24" s="432"/>
      <c r="BH24" s="432"/>
      <c r="BI24" s="432"/>
      <c r="BJ24" s="432"/>
      <c r="BK24" s="432"/>
      <c r="BL24" s="432"/>
      <c r="BM24" s="433"/>
      <c r="BN24" s="458">
        <v>12663080</v>
      </c>
      <c r="BO24" s="459"/>
      <c r="BP24" s="459"/>
      <c r="BQ24" s="459"/>
      <c r="BR24" s="459"/>
      <c r="BS24" s="459"/>
      <c r="BT24" s="459"/>
      <c r="BU24" s="460"/>
      <c r="BV24" s="458">
        <v>10968723</v>
      </c>
      <c r="BW24" s="459"/>
      <c r="BX24" s="459"/>
      <c r="BY24" s="459"/>
      <c r="BZ24" s="459"/>
      <c r="CA24" s="459"/>
      <c r="CB24" s="459"/>
      <c r="CC24" s="460"/>
      <c r="CD24" s="191"/>
      <c r="CE24" s="490"/>
      <c r="CF24" s="490"/>
      <c r="CG24" s="490"/>
      <c r="CH24" s="490"/>
      <c r="CI24" s="490"/>
      <c r="CJ24" s="490"/>
      <c r="CK24" s="490"/>
      <c r="CL24" s="490"/>
      <c r="CM24" s="490"/>
      <c r="CN24" s="490"/>
      <c r="CO24" s="490"/>
      <c r="CP24" s="490"/>
      <c r="CQ24" s="490"/>
      <c r="CR24" s="490"/>
      <c r="CS24" s="491"/>
      <c r="CT24" s="455"/>
      <c r="CU24" s="456"/>
      <c r="CV24" s="456"/>
      <c r="CW24" s="456"/>
      <c r="CX24" s="456"/>
      <c r="CY24" s="456"/>
      <c r="CZ24" s="456"/>
      <c r="DA24" s="457"/>
      <c r="DB24" s="455"/>
      <c r="DC24" s="456"/>
      <c r="DD24" s="456"/>
      <c r="DE24" s="456"/>
      <c r="DF24" s="456"/>
      <c r="DG24" s="456"/>
      <c r="DH24" s="456"/>
      <c r="DI24" s="457"/>
    </row>
    <row r="25" spans="1:113" ht="18.75" customHeight="1" x14ac:dyDescent="0.15">
      <c r="A25" s="178"/>
      <c r="B25" s="437"/>
      <c r="C25" s="438"/>
      <c r="D25" s="439"/>
      <c r="E25" s="415" t="s">
        <v>175</v>
      </c>
      <c r="F25" s="416"/>
      <c r="G25" s="416"/>
      <c r="H25" s="416"/>
      <c r="I25" s="416"/>
      <c r="J25" s="416"/>
      <c r="K25" s="417"/>
      <c r="L25" s="412">
        <v>1</v>
      </c>
      <c r="M25" s="413"/>
      <c r="N25" s="413"/>
      <c r="O25" s="413"/>
      <c r="P25" s="414"/>
      <c r="Q25" s="412">
        <v>7200</v>
      </c>
      <c r="R25" s="413"/>
      <c r="S25" s="413"/>
      <c r="T25" s="413"/>
      <c r="U25" s="413"/>
      <c r="V25" s="414"/>
      <c r="W25" s="501"/>
      <c r="X25" s="438"/>
      <c r="Y25" s="439"/>
      <c r="Z25" s="415" t="s">
        <v>176</v>
      </c>
      <c r="AA25" s="416"/>
      <c r="AB25" s="416"/>
      <c r="AC25" s="416"/>
      <c r="AD25" s="416"/>
      <c r="AE25" s="416"/>
      <c r="AF25" s="416"/>
      <c r="AG25" s="417"/>
      <c r="AH25" s="412" t="s">
        <v>138</v>
      </c>
      <c r="AI25" s="413"/>
      <c r="AJ25" s="413"/>
      <c r="AK25" s="413"/>
      <c r="AL25" s="414"/>
      <c r="AM25" s="412" t="s">
        <v>177</v>
      </c>
      <c r="AN25" s="413"/>
      <c r="AO25" s="413"/>
      <c r="AP25" s="413"/>
      <c r="AQ25" s="413"/>
      <c r="AR25" s="414"/>
      <c r="AS25" s="412" t="s">
        <v>177</v>
      </c>
      <c r="AT25" s="413"/>
      <c r="AU25" s="413"/>
      <c r="AV25" s="413"/>
      <c r="AW25" s="413"/>
      <c r="AX25" s="471"/>
      <c r="AY25" s="484" t="s">
        <v>178</v>
      </c>
      <c r="AZ25" s="485"/>
      <c r="BA25" s="485"/>
      <c r="BB25" s="485"/>
      <c r="BC25" s="485"/>
      <c r="BD25" s="485"/>
      <c r="BE25" s="485"/>
      <c r="BF25" s="485"/>
      <c r="BG25" s="485"/>
      <c r="BH25" s="485"/>
      <c r="BI25" s="485"/>
      <c r="BJ25" s="485"/>
      <c r="BK25" s="485"/>
      <c r="BL25" s="485"/>
      <c r="BM25" s="486"/>
      <c r="BN25" s="487">
        <v>1304220</v>
      </c>
      <c r="BO25" s="488"/>
      <c r="BP25" s="488"/>
      <c r="BQ25" s="488"/>
      <c r="BR25" s="488"/>
      <c r="BS25" s="488"/>
      <c r="BT25" s="488"/>
      <c r="BU25" s="489"/>
      <c r="BV25" s="487">
        <v>1140035</v>
      </c>
      <c r="BW25" s="488"/>
      <c r="BX25" s="488"/>
      <c r="BY25" s="488"/>
      <c r="BZ25" s="488"/>
      <c r="CA25" s="488"/>
      <c r="CB25" s="488"/>
      <c r="CC25" s="489"/>
      <c r="CD25" s="191"/>
      <c r="CE25" s="490"/>
      <c r="CF25" s="490"/>
      <c r="CG25" s="490"/>
      <c r="CH25" s="490"/>
      <c r="CI25" s="490"/>
      <c r="CJ25" s="490"/>
      <c r="CK25" s="490"/>
      <c r="CL25" s="490"/>
      <c r="CM25" s="490"/>
      <c r="CN25" s="490"/>
      <c r="CO25" s="490"/>
      <c r="CP25" s="490"/>
      <c r="CQ25" s="490"/>
      <c r="CR25" s="490"/>
      <c r="CS25" s="491"/>
      <c r="CT25" s="455"/>
      <c r="CU25" s="456"/>
      <c r="CV25" s="456"/>
      <c r="CW25" s="456"/>
      <c r="CX25" s="456"/>
      <c r="CY25" s="456"/>
      <c r="CZ25" s="456"/>
      <c r="DA25" s="457"/>
      <c r="DB25" s="455"/>
      <c r="DC25" s="456"/>
      <c r="DD25" s="456"/>
      <c r="DE25" s="456"/>
      <c r="DF25" s="456"/>
      <c r="DG25" s="456"/>
      <c r="DH25" s="456"/>
      <c r="DI25" s="457"/>
    </row>
    <row r="26" spans="1:113" ht="18.75" customHeight="1" x14ac:dyDescent="0.15">
      <c r="A26" s="178"/>
      <c r="B26" s="437"/>
      <c r="C26" s="438"/>
      <c r="D26" s="439"/>
      <c r="E26" s="415" t="s">
        <v>179</v>
      </c>
      <c r="F26" s="416"/>
      <c r="G26" s="416"/>
      <c r="H26" s="416"/>
      <c r="I26" s="416"/>
      <c r="J26" s="416"/>
      <c r="K26" s="417"/>
      <c r="L26" s="412">
        <v>1</v>
      </c>
      <c r="M26" s="413"/>
      <c r="N26" s="413"/>
      <c r="O26" s="413"/>
      <c r="P26" s="414"/>
      <c r="Q26" s="412">
        <v>6400</v>
      </c>
      <c r="R26" s="413"/>
      <c r="S26" s="413"/>
      <c r="T26" s="413"/>
      <c r="U26" s="413"/>
      <c r="V26" s="414"/>
      <c r="W26" s="501"/>
      <c r="X26" s="438"/>
      <c r="Y26" s="439"/>
      <c r="Z26" s="415" t="s">
        <v>180</v>
      </c>
      <c r="AA26" s="469"/>
      <c r="AB26" s="469"/>
      <c r="AC26" s="469"/>
      <c r="AD26" s="469"/>
      <c r="AE26" s="469"/>
      <c r="AF26" s="469"/>
      <c r="AG26" s="470"/>
      <c r="AH26" s="412">
        <v>3</v>
      </c>
      <c r="AI26" s="413"/>
      <c r="AJ26" s="413"/>
      <c r="AK26" s="413"/>
      <c r="AL26" s="414"/>
      <c r="AM26" s="412">
        <v>8571</v>
      </c>
      <c r="AN26" s="413"/>
      <c r="AO26" s="413"/>
      <c r="AP26" s="413"/>
      <c r="AQ26" s="413"/>
      <c r="AR26" s="414"/>
      <c r="AS26" s="412">
        <v>2857</v>
      </c>
      <c r="AT26" s="413"/>
      <c r="AU26" s="413"/>
      <c r="AV26" s="413"/>
      <c r="AW26" s="413"/>
      <c r="AX26" s="471"/>
      <c r="AY26" s="498" t="s">
        <v>181</v>
      </c>
      <c r="AZ26" s="403"/>
      <c r="BA26" s="403"/>
      <c r="BB26" s="403"/>
      <c r="BC26" s="403"/>
      <c r="BD26" s="403"/>
      <c r="BE26" s="403"/>
      <c r="BF26" s="403"/>
      <c r="BG26" s="403"/>
      <c r="BH26" s="403"/>
      <c r="BI26" s="403"/>
      <c r="BJ26" s="403"/>
      <c r="BK26" s="403"/>
      <c r="BL26" s="403"/>
      <c r="BM26" s="499"/>
      <c r="BN26" s="458" t="s">
        <v>177</v>
      </c>
      <c r="BO26" s="459"/>
      <c r="BP26" s="459"/>
      <c r="BQ26" s="459"/>
      <c r="BR26" s="459"/>
      <c r="BS26" s="459"/>
      <c r="BT26" s="459"/>
      <c r="BU26" s="460"/>
      <c r="BV26" s="458" t="s">
        <v>177</v>
      </c>
      <c r="BW26" s="459"/>
      <c r="BX26" s="459"/>
      <c r="BY26" s="459"/>
      <c r="BZ26" s="459"/>
      <c r="CA26" s="459"/>
      <c r="CB26" s="459"/>
      <c r="CC26" s="460"/>
      <c r="CD26" s="191"/>
      <c r="CE26" s="490"/>
      <c r="CF26" s="490"/>
      <c r="CG26" s="490"/>
      <c r="CH26" s="490"/>
      <c r="CI26" s="490"/>
      <c r="CJ26" s="490"/>
      <c r="CK26" s="490"/>
      <c r="CL26" s="490"/>
      <c r="CM26" s="490"/>
      <c r="CN26" s="490"/>
      <c r="CO26" s="490"/>
      <c r="CP26" s="490"/>
      <c r="CQ26" s="490"/>
      <c r="CR26" s="490"/>
      <c r="CS26" s="491"/>
      <c r="CT26" s="455"/>
      <c r="CU26" s="456"/>
      <c r="CV26" s="456"/>
      <c r="CW26" s="456"/>
      <c r="CX26" s="456"/>
      <c r="CY26" s="456"/>
      <c r="CZ26" s="456"/>
      <c r="DA26" s="457"/>
      <c r="DB26" s="455"/>
      <c r="DC26" s="456"/>
      <c r="DD26" s="456"/>
      <c r="DE26" s="456"/>
      <c r="DF26" s="456"/>
      <c r="DG26" s="456"/>
      <c r="DH26" s="456"/>
      <c r="DI26" s="457"/>
    </row>
    <row r="27" spans="1:113" ht="18.75" customHeight="1" thickBot="1" x14ac:dyDescent="0.2">
      <c r="A27" s="178"/>
      <c r="B27" s="437"/>
      <c r="C27" s="438"/>
      <c r="D27" s="439"/>
      <c r="E27" s="415" t="s">
        <v>182</v>
      </c>
      <c r="F27" s="416"/>
      <c r="G27" s="416"/>
      <c r="H27" s="416"/>
      <c r="I27" s="416"/>
      <c r="J27" s="416"/>
      <c r="K27" s="417"/>
      <c r="L27" s="412">
        <v>1</v>
      </c>
      <c r="M27" s="413"/>
      <c r="N27" s="413"/>
      <c r="O27" s="413"/>
      <c r="P27" s="414"/>
      <c r="Q27" s="412">
        <v>4550</v>
      </c>
      <c r="R27" s="413"/>
      <c r="S27" s="413"/>
      <c r="T27" s="413"/>
      <c r="U27" s="413"/>
      <c r="V27" s="414"/>
      <c r="W27" s="501"/>
      <c r="X27" s="438"/>
      <c r="Y27" s="439"/>
      <c r="Z27" s="415" t="s">
        <v>183</v>
      </c>
      <c r="AA27" s="416"/>
      <c r="AB27" s="416"/>
      <c r="AC27" s="416"/>
      <c r="AD27" s="416"/>
      <c r="AE27" s="416"/>
      <c r="AF27" s="416"/>
      <c r="AG27" s="417"/>
      <c r="AH27" s="412">
        <v>38</v>
      </c>
      <c r="AI27" s="413"/>
      <c r="AJ27" s="413"/>
      <c r="AK27" s="413"/>
      <c r="AL27" s="414"/>
      <c r="AM27" s="412">
        <v>120092</v>
      </c>
      <c r="AN27" s="413"/>
      <c r="AO27" s="413"/>
      <c r="AP27" s="413"/>
      <c r="AQ27" s="413"/>
      <c r="AR27" s="414"/>
      <c r="AS27" s="412">
        <v>3160</v>
      </c>
      <c r="AT27" s="413"/>
      <c r="AU27" s="413"/>
      <c r="AV27" s="413"/>
      <c r="AW27" s="413"/>
      <c r="AX27" s="471"/>
      <c r="AY27" s="495" t="s">
        <v>184</v>
      </c>
      <c r="AZ27" s="496"/>
      <c r="BA27" s="496"/>
      <c r="BB27" s="496"/>
      <c r="BC27" s="496"/>
      <c r="BD27" s="496"/>
      <c r="BE27" s="496"/>
      <c r="BF27" s="496"/>
      <c r="BG27" s="496"/>
      <c r="BH27" s="496"/>
      <c r="BI27" s="496"/>
      <c r="BJ27" s="496"/>
      <c r="BK27" s="496"/>
      <c r="BL27" s="496"/>
      <c r="BM27" s="497"/>
      <c r="BN27" s="492">
        <v>500000</v>
      </c>
      <c r="BO27" s="493"/>
      <c r="BP27" s="493"/>
      <c r="BQ27" s="493"/>
      <c r="BR27" s="493"/>
      <c r="BS27" s="493"/>
      <c r="BT27" s="493"/>
      <c r="BU27" s="494"/>
      <c r="BV27" s="492">
        <v>500000</v>
      </c>
      <c r="BW27" s="493"/>
      <c r="BX27" s="493"/>
      <c r="BY27" s="493"/>
      <c r="BZ27" s="493"/>
      <c r="CA27" s="493"/>
      <c r="CB27" s="493"/>
      <c r="CC27" s="494"/>
      <c r="CD27" s="193"/>
      <c r="CE27" s="490"/>
      <c r="CF27" s="490"/>
      <c r="CG27" s="490"/>
      <c r="CH27" s="490"/>
      <c r="CI27" s="490"/>
      <c r="CJ27" s="490"/>
      <c r="CK27" s="490"/>
      <c r="CL27" s="490"/>
      <c r="CM27" s="490"/>
      <c r="CN27" s="490"/>
      <c r="CO27" s="490"/>
      <c r="CP27" s="490"/>
      <c r="CQ27" s="490"/>
      <c r="CR27" s="490"/>
      <c r="CS27" s="491"/>
      <c r="CT27" s="455"/>
      <c r="CU27" s="456"/>
      <c r="CV27" s="456"/>
      <c r="CW27" s="456"/>
      <c r="CX27" s="456"/>
      <c r="CY27" s="456"/>
      <c r="CZ27" s="456"/>
      <c r="DA27" s="457"/>
      <c r="DB27" s="455"/>
      <c r="DC27" s="456"/>
      <c r="DD27" s="456"/>
      <c r="DE27" s="456"/>
      <c r="DF27" s="456"/>
      <c r="DG27" s="456"/>
      <c r="DH27" s="456"/>
      <c r="DI27" s="457"/>
    </row>
    <row r="28" spans="1:113" ht="18.75" customHeight="1" x14ac:dyDescent="0.15">
      <c r="A28" s="178"/>
      <c r="B28" s="437"/>
      <c r="C28" s="438"/>
      <c r="D28" s="439"/>
      <c r="E28" s="415" t="s">
        <v>185</v>
      </c>
      <c r="F28" s="416"/>
      <c r="G28" s="416"/>
      <c r="H28" s="416"/>
      <c r="I28" s="416"/>
      <c r="J28" s="416"/>
      <c r="K28" s="417"/>
      <c r="L28" s="412">
        <v>1</v>
      </c>
      <c r="M28" s="413"/>
      <c r="N28" s="413"/>
      <c r="O28" s="413"/>
      <c r="P28" s="414"/>
      <c r="Q28" s="412">
        <v>3800</v>
      </c>
      <c r="R28" s="413"/>
      <c r="S28" s="413"/>
      <c r="T28" s="413"/>
      <c r="U28" s="413"/>
      <c r="V28" s="414"/>
      <c r="W28" s="501"/>
      <c r="X28" s="438"/>
      <c r="Y28" s="439"/>
      <c r="Z28" s="415" t="s">
        <v>186</v>
      </c>
      <c r="AA28" s="416"/>
      <c r="AB28" s="416"/>
      <c r="AC28" s="416"/>
      <c r="AD28" s="416"/>
      <c r="AE28" s="416"/>
      <c r="AF28" s="416"/>
      <c r="AG28" s="417"/>
      <c r="AH28" s="412" t="s">
        <v>177</v>
      </c>
      <c r="AI28" s="413"/>
      <c r="AJ28" s="413"/>
      <c r="AK28" s="413"/>
      <c r="AL28" s="414"/>
      <c r="AM28" s="412" t="s">
        <v>177</v>
      </c>
      <c r="AN28" s="413"/>
      <c r="AO28" s="413"/>
      <c r="AP28" s="413"/>
      <c r="AQ28" s="413"/>
      <c r="AR28" s="414"/>
      <c r="AS28" s="412" t="s">
        <v>177</v>
      </c>
      <c r="AT28" s="413"/>
      <c r="AU28" s="413"/>
      <c r="AV28" s="413"/>
      <c r="AW28" s="413"/>
      <c r="AX28" s="471"/>
      <c r="AY28" s="475" t="s">
        <v>187</v>
      </c>
      <c r="AZ28" s="476"/>
      <c r="BA28" s="476"/>
      <c r="BB28" s="477"/>
      <c r="BC28" s="484" t="s">
        <v>48</v>
      </c>
      <c r="BD28" s="485"/>
      <c r="BE28" s="485"/>
      <c r="BF28" s="485"/>
      <c r="BG28" s="485"/>
      <c r="BH28" s="485"/>
      <c r="BI28" s="485"/>
      <c r="BJ28" s="485"/>
      <c r="BK28" s="485"/>
      <c r="BL28" s="485"/>
      <c r="BM28" s="486"/>
      <c r="BN28" s="487">
        <v>5979714</v>
      </c>
      <c r="BO28" s="488"/>
      <c r="BP28" s="488"/>
      <c r="BQ28" s="488"/>
      <c r="BR28" s="488"/>
      <c r="BS28" s="488"/>
      <c r="BT28" s="488"/>
      <c r="BU28" s="489"/>
      <c r="BV28" s="487">
        <v>6217956</v>
      </c>
      <c r="BW28" s="488"/>
      <c r="BX28" s="488"/>
      <c r="BY28" s="488"/>
      <c r="BZ28" s="488"/>
      <c r="CA28" s="488"/>
      <c r="CB28" s="488"/>
      <c r="CC28" s="489"/>
      <c r="CD28" s="191"/>
      <c r="CE28" s="490"/>
      <c r="CF28" s="490"/>
      <c r="CG28" s="490"/>
      <c r="CH28" s="490"/>
      <c r="CI28" s="490"/>
      <c r="CJ28" s="490"/>
      <c r="CK28" s="490"/>
      <c r="CL28" s="490"/>
      <c r="CM28" s="490"/>
      <c r="CN28" s="490"/>
      <c r="CO28" s="490"/>
      <c r="CP28" s="490"/>
      <c r="CQ28" s="490"/>
      <c r="CR28" s="490"/>
      <c r="CS28" s="491"/>
      <c r="CT28" s="455"/>
      <c r="CU28" s="456"/>
      <c r="CV28" s="456"/>
      <c r="CW28" s="456"/>
      <c r="CX28" s="456"/>
      <c r="CY28" s="456"/>
      <c r="CZ28" s="456"/>
      <c r="DA28" s="457"/>
      <c r="DB28" s="455"/>
      <c r="DC28" s="456"/>
      <c r="DD28" s="456"/>
      <c r="DE28" s="456"/>
      <c r="DF28" s="456"/>
      <c r="DG28" s="456"/>
      <c r="DH28" s="456"/>
      <c r="DI28" s="457"/>
    </row>
    <row r="29" spans="1:113" ht="18.75" customHeight="1" x14ac:dyDescent="0.15">
      <c r="A29" s="178"/>
      <c r="B29" s="437"/>
      <c r="C29" s="438"/>
      <c r="D29" s="439"/>
      <c r="E29" s="415" t="s">
        <v>188</v>
      </c>
      <c r="F29" s="416"/>
      <c r="G29" s="416"/>
      <c r="H29" s="416"/>
      <c r="I29" s="416"/>
      <c r="J29" s="416"/>
      <c r="K29" s="417"/>
      <c r="L29" s="412">
        <v>18</v>
      </c>
      <c r="M29" s="413"/>
      <c r="N29" s="413"/>
      <c r="O29" s="413"/>
      <c r="P29" s="414"/>
      <c r="Q29" s="412">
        <v>3500</v>
      </c>
      <c r="R29" s="413"/>
      <c r="S29" s="413"/>
      <c r="T29" s="413"/>
      <c r="U29" s="413"/>
      <c r="V29" s="414"/>
      <c r="W29" s="502"/>
      <c r="X29" s="503"/>
      <c r="Y29" s="504"/>
      <c r="Z29" s="415" t="s">
        <v>189</v>
      </c>
      <c r="AA29" s="416"/>
      <c r="AB29" s="416"/>
      <c r="AC29" s="416"/>
      <c r="AD29" s="416"/>
      <c r="AE29" s="416"/>
      <c r="AF29" s="416"/>
      <c r="AG29" s="417"/>
      <c r="AH29" s="412">
        <v>320</v>
      </c>
      <c r="AI29" s="413"/>
      <c r="AJ29" s="413"/>
      <c r="AK29" s="413"/>
      <c r="AL29" s="414"/>
      <c r="AM29" s="412">
        <v>985832</v>
      </c>
      <c r="AN29" s="413"/>
      <c r="AO29" s="413"/>
      <c r="AP29" s="413"/>
      <c r="AQ29" s="413"/>
      <c r="AR29" s="414"/>
      <c r="AS29" s="412">
        <v>3081</v>
      </c>
      <c r="AT29" s="413"/>
      <c r="AU29" s="413"/>
      <c r="AV29" s="413"/>
      <c r="AW29" s="413"/>
      <c r="AX29" s="471"/>
      <c r="AY29" s="478"/>
      <c r="AZ29" s="479"/>
      <c r="BA29" s="479"/>
      <c r="BB29" s="480"/>
      <c r="BC29" s="472" t="s">
        <v>190</v>
      </c>
      <c r="BD29" s="473"/>
      <c r="BE29" s="473"/>
      <c r="BF29" s="473"/>
      <c r="BG29" s="473"/>
      <c r="BH29" s="473"/>
      <c r="BI29" s="473"/>
      <c r="BJ29" s="473"/>
      <c r="BK29" s="473"/>
      <c r="BL29" s="473"/>
      <c r="BM29" s="474"/>
      <c r="BN29" s="458">
        <v>842004</v>
      </c>
      <c r="BO29" s="459"/>
      <c r="BP29" s="459"/>
      <c r="BQ29" s="459"/>
      <c r="BR29" s="459"/>
      <c r="BS29" s="459"/>
      <c r="BT29" s="459"/>
      <c r="BU29" s="460"/>
      <c r="BV29" s="458">
        <v>742028</v>
      </c>
      <c r="BW29" s="459"/>
      <c r="BX29" s="459"/>
      <c r="BY29" s="459"/>
      <c r="BZ29" s="459"/>
      <c r="CA29" s="459"/>
      <c r="CB29" s="459"/>
      <c r="CC29" s="460"/>
      <c r="CD29" s="193"/>
      <c r="CE29" s="490"/>
      <c r="CF29" s="490"/>
      <c r="CG29" s="490"/>
      <c r="CH29" s="490"/>
      <c r="CI29" s="490"/>
      <c r="CJ29" s="490"/>
      <c r="CK29" s="490"/>
      <c r="CL29" s="490"/>
      <c r="CM29" s="490"/>
      <c r="CN29" s="490"/>
      <c r="CO29" s="490"/>
      <c r="CP29" s="490"/>
      <c r="CQ29" s="490"/>
      <c r="CR29" s="490"/>
      <c r="CS29" s="491"/>
      <c r="CT29" s="455"/>
      <c r="CU29" s="456"/>
      <c r="CV29" s="456"/>
      <c r="CW29" s="456"/>
      <c r="CX29" s="456"/>
      <c r="CY29" s="456"/>
      <c r="CZ29" s="456"/>
      <c r="DA29" s="457"/>
      <c r="DB29" s="455"/>
      <c r="DC29" s="456"/>
      <c r="DD29" s="456"/>
      <c r="DE29" s="456"/>
      <c r="DF29" s="456"/>
      <c r="DG29" s="456"/>
      <c r="DH29" s="456"/>
      <c r="DI29" s="457"/>
    </row>
    <row r="30" spans="1:113" ht="18.75" customHeight="1" thickBot="1" x14ac:dyDescent="0.2">
      <c r="A30" s="178"/>
      <c r="B30" s="440"/>
      <c r="C30" s="441"/>
      <c r="D30" s="442"/>
      <c r="E30" s="419"/>
      <c r="F30" s="420"/>
      <c r="G30" s="420"/>
      <c r="H30" s="420"/>
      <c r="I30" s="420"/>
      <c r="J30" s="420"/>
      <c r="K30" s="421"/>
      <c r="L30" s="422"/>
      <c r="M30" s="423"/>
      <c r="N30" s="423"/>
      <c r="O30" s="423"/>
      <c r="P30" s="424"/>
      <c r="Q30" s="422"/>
      <c r="R30" s="423"/>
      <c r="S30" s="423"/>
      <c r="T30" s="423"/>
      <c r="U30" s="423"/>
      <c r="V30" s="424"/>
      <c r="W30" s="425" t="s">
        <v>191</v>
      </c>
      <c r="X30" s="426"/>
      <c r="Y30" s="426"/>
      <c r="Z30" s="426"/>
      <c r="AA30" s="426"/>
      <c r="AB30" s="426"/>
      <c r="AC30" s="426"/>
      <c r="AD30" s="426"/>
      <c r="AE30" s="426"/>
      <c r="AF30" s="426"/>
      <c r="AG30" s="427"/>
      <c r="AH30" s="428">
        <v>99.7</v>
      </c>
      <c r="AI30" s="429"/>
      <c r="AJ30" s="429"/>
      <c r="AK30" s="429"/>
      <c r="AL30" s="429"/>
      <c r="AM30" s="429"/>
      <c r="AN30" s="429"/>
      <c r="AO30" s="429"/>
      <c r="AP30" s="429"/>
      <c r="AQ30" s="429"/>
      <c r="AR30" s="429"/>
      <c r="AS30" s="429"/>
      <c r="AT30" s="429"/>
      <c r="AU30" s="429"/>
      <c r="AV30" s="429"/>
      <c r="AW30" s="429"/>
      <c r="AX30" s="430"/>
      <c r="AY30" s="481"/>
      <c r="AZ30" s="482"/>
      <c r="BA30" s="482"/>
      <c r="BB30" s="483"/>
      <c r="BC30" s="431" t="s">
        <v>50</v>
      </c>
      <c r="BD30" s="432"/>
      <c r="BE30" s="432"/>
      <c r="BF30" s="432"/>
      <c r="BG30" s="432"/>
      <c r="BH30" s="432"/>
      <c r="BI30" s="432"/>
      <c r="BJ30" s="432"/>
      <c r="BK30" s="432"/>
      <c r="BL30" s="432"/>
      <c r="BM30" s="433"/>
      <c r="BN30" s="492">
        <v>6398923</v>
      </c>
      <c r="BO30" s="493"/>
      <c r="BP30" s="493"/>
      <c r="BQ30" s="493"/>
      <c r="BR30" s="493"/>
      <c r="BS30" s="493"/>
      <c r="BT30" s="493"/>
      <c r="BU30" s="494"/>
      <c r="BV30" s="492">
        <v>6774078</v>
      </c>
      <c r="BW30" s="493"/>
      <c r="BX30" s="493"/>
      <c r="BY30" s="493"/>
      <c r="BZ30" s="493"/>
      <c r="CA30" s="493"/>
      <c r="CB30" s="493"/>
      <c r="CC30" s="494"/>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418" t="s">
        <v>192</v>
      </c>
      <c r="D32" s="418"/>
      <c r="E32" s="418"/>
      <c r="F32" s="418"/>
      <c r="G32" s="418"/>
      <c r="H32" s="418"/>
      <c r="I32" s="418"/>
      <c r="J32" s="418"/>
      <c r="K32" s="418"/>
      <c r="L32" s="418"/>
      <c r="M32" s="418"/>
      <c r="N32" s="418"/>
      <c r="O32" s="418"/>
      <c r="P32" s="418"/>
      <c r="Q32" s="418"/>
      <c r="R32" s="418"/>
      <c r="S32" s="418"/>
      <c r="U32" s="403" t="s">
        <v>193</v>
      </c>
      <c r="V32" s="403"/>
      <c r="W32" s="403"/>
      <c r="X32" s="403"/>
      <c r="Y32" s="403"/>
      <c r="Z32" s="403"/>
      <c r="AA32" s="403"/>
      <c r="AB32" s="403"/>
      <c r="AC32" s="403"/>
      <c r="AD32" s="403"/>
      <c r="AE32" s="403"/>
      <c r="AF32" s="403"/>
      <c r="AG32" s="403"/>
      <c r="AH32" s="403"/>
      <c r="AI32" s="403"/>
      <c r="AJ32" s="403"/>
      <c r="AK32" s="403"/>
      <c r="AM32" s="403" t="s">
        <v>194</v>
      </c>
      <c r="AN32" s="403"/>
      <c r="AO32" s="403"/>
      <c r="AP32" s="403"/>
      <c r="AQ32" s="403"/>
      <c r="AR32" s="403"/>
      <c r="AS32" s="403"/>
      <c r="AT32" s="403"/>
      <c r="AU32" s="403"/>
      <c r="AV32" s="403"/>
      <c r="AW32" s="403"/>
      <c r="AX32" s="403"/>
      <c r="AY32" s="403"/>
      <c r="AZ32" s="403"/>
      <c r="BA32" s="403"/>
      <c r="BB32" s="403"/>
      <c r="BC32" s="403"/>
      <c r="BE32" s="403" t="s">
        <v>195</v>
      </c>
      <c r="BF32" s="403"/>
      <c r="BG32" s="403"/>
      <c r="BH32" s="403"/>
      <c r="BI32" s="403"/>
      <c r="BJ32" s="403"/>
      <c r="BK32" s="403"/>
      <c r="BL32" s="403"/>
      <c r="BM32" s="403"/>
      <c r="BN32" s="403"/>
      <c r="BO32" s="403"/>
      <c r="BP32" s="403"/>
      <c r="BQ32" s="403"/>
      <c r="BR32" s="403"/>
      <c r="BS32" s="403"/>
      <c r="BT32" s="403"/>
      <c r="BU32" s="403"/>
      <c r="BW32" s="403" t="s">
        <v>196</v>
      </c>
      <c r="BX32" s="403"/>
      <c r="BY32" s="403"/>
      <c r="BZ32" s="403"/>
      <c r="CA32" s="403"/>
      <c r="CB32" s="403"/>
      <c r="CC32" s="403"/>
      <c r="CD32" s="403"/>
      <c r="CE32" s="403"/>
      <c r="CF32" s="403"/>
      <c r="CG32" s="403"/>
      <c r="CH32" s="403"/>
      <c r="CI32" s="403"/>
      <c r="CJ32" s="403"/>
      <c r="CK32" s="403"/>
      <c r="CL32" s="403"/>
      <c r="CM32" s="403"/>
      <c r="CO32" s="403" t="s">
        <v>197</v>
      </c>
      <c r="CP32" s="403"/>
      <c r="CQ32" s="403"/>
      <c r="CR32" s="403"/>
      <c r="CS32" s="403"/>
      <c r="CT32" s="403"/>
      <c r="CU32" s="403"/>
      <c r="CV32" s="403"/>
      <c r="CW32" s="403"/>
      <c r="CX32" s="403"/>
      <c r="CY32" s="403"/>
      <c r="CZ32" s="403"/>
      <c r="DA32" s="403"/>
      <c r="DB32" s="403"/>
      <c r="DC32" s="403"/>
      <c r="DD32" s="403"/>
      <c r="DE32" s="403"/>
      <c r="DI32" s="201"/>
    </row>
    <row r="33" spans="1:113" ht="13.5" customHeight="1" x14ac:dyDescent="0.15">
      <c r="A33" s="178"/>
      <c r="B33" s="202"/>
      <c r="C33" s="411" t="s">
        <v>198</v>
      </c>
      <c r="D33" s="411"/>
      <c r="E33" s="410" t="s">
        <v>199</v>
      </c>
      <c r="F33" s="410"/>
      <c r="G33" s="410"/>
      <c r="H33" s="410"/>
      <c r="I33" s="410"/>
      <c r="J33" s="410"/>
      <c r="K33" s="410"/>
      <c r="L33" s="410"/>
      <c r="M33" s="410"/>
      <c r="N33" s="410"/>
      <c r="O33" s="410"/>
      <c r="P33" s="410"/>
      <c r="Q33" s="410"/>
      <c r="R33" s="410"/>
      <c r="S33" s="410"/>
      <c r="T33" s="203"/>
      <c r="U33" s="411" t="s">
        <v>200</v>
      </c>
      <c r="V33" s="411"/>
      <c r="W33" s="410" t="s">
        <v>199</v>
      </c>
      <c r="X33" s="410"/>
      <c r="Y33" s="410"/>
      <c r="Z33" s="410"/>
      <c r="AA33" s="410"/>
      <c r="AB33" s="410"/>
      <c r="AC33" s="410"/>
      <c r="AD33" s="410"/>
      <c r="AE33" s="410"/>
      <c r="AF33" s="410"/>
      <c r="AG33" s="410"/>
      <c r="AH33" s="410"/>
      <c r="AI33" s="410"/>
      <c r="AJ33" s="410"/>
      <c r="AK33" s="410"/>
      <c r="AL33" s="203"/>
      <c r="AM33" s="411" t="s">
        <v>200</v>
      </c>
      <c r="AN33" s="411"/>
      <c r="AO33" s="410" t="s">
        <v>201</v>
      </c>
      <c r="AP33" s="410"/>
      <c r="AQ33" s="410"/>
      <c r="AR33" s="410"/>
      <c r="AS33" s="410"/>
      <c r="AT33" s="410"/>
      <c r="AU33" s="410"/>
      <c r="AV33" s="410"/>
      <c r="AW33" s="410"/>
      <c r="AX33" s="410"/>
      <c r="AY33" s="410"/>
      <c r="AZ33" s="410"/>
      <c r="BA33" s="410"/>
      <c r="BB33" s="410"/>
      <c r="BC33" s="410"/>
      <c r="BD33" s="204"/>
      <c r="BE33" s="410" t="s">
        <v>202</v>
      </c>
      <c r="BF33" s="410"/>
      <c r="BG33" s="410" t="s">
        <v>203</v>
      </c>
      <c r="BH33" s="410"/>
      <c r="BI33" s="410"/>
      <c r="BJ33" s="410"/>
      <c r="BK33" s="410"/>
      <c r="BL33" s="410"/>
      <c r="BM33" s="410"/>
      <c r="BN33" s="410"/>
      <c r="BO33" s="410"/>
      <c r="BP33" s="410"/>
      <c r="BQ33" s="410"/>
      <c r="BR33" s="410"/>
      <c r="BS33" s="410"/>
      <c r="BT33" s="410"/>
      <c r="BU33" s="410"/>
      <c r="BV33" s="204"/>
      <c r="BW33" s="411" t="s">
        <v>202</v>
      </c>
      <c r="BX33" s="411"/>
      <c r="BY33" s="410" t="s">
        <v>204</v>
      </c>
      <c r="BZ33" s="410"/>
      <c r="CA33" s="410"/>
      <c r="CB33" s="410"/>
      <c r="CC33" s="410"/>
      <c r="CD33" s="410"/>
      <c r="CE33" s="410"/>
      <c r="CF33" s="410"/>
      <c r="CG33" s="410"/>
      <c r="CH33" s="410"/>
      <c r="CI33" s="410"/>
      <c r="CJ33" s="410"/>
      <c r="CK33" s="410"/>
      <c r="CL33" s="410"/>
      <c r="CM33" s="410"/>
      <c r="CN33" s="203"/>
      <c r="CO33" s="411" t="s">
        <v>200</v>
      </c>
      <c r="CP33" s="411"/>
      <c r="CQ33" s="410" t="s">
        <v>205</v>
      </c>
      <c r="CR33" s="410"/>
      <c r="CS33" s="410"/>
      <c r="CT33" s="410"/>
      <c r="CU33" s="410"/>
      <c r="CV33" s="410"/>
      <c r="CW33" s="410"/>
      <c r="CX33" s="410"/>
      <c r="CY33" s="410"/>
      <c r="CZ33" s="410"/>
      <c r="DA33" s="410"/>
      <c r="DB33" s="410"/>
      <c r="DC33" s="410"/>
      <c r="DD33" s="410"/>
      <c r="DE33" s="410"/>
      <c r="DF33" s="203"/>
      <c r="DG33" s="409" t="s">
        <v>206</v>
      </c>
      <c r="DH33" s="409"/>
      <c r="DI33" s="205"/>
    </row>
    <row r="34" spans="1:113" ht="32.25" customHeight="1" x14ac:dyDescent="0.15">
      <c r="A34" s="178"/>
      <c r="B34" s="202"/>
      <c r="C34" s="407">
        <f>IF(E34="","",1)</f>
        <v>1</v>
      </c>
      <c r="D34" s="407"/>
      <c r="E34" s="408" t="str">
        <f>IF('各会計、関係団体の財政状況及び健全化判断比率'!B7="","",'各会計、関係団体の財政状況及び健全化判断比率'!B7)</f>
        <v>一般会計</v>
      </c>
      <c r="F34" s="408"/>
      <c r="G34" s="408"/>
      <c r="H34" s="408"/>
      <c r="I34" s="408"/>
      <c r="J34" s="408"/>
      <c r="K34" s="408"/>
      <c r="L34" s="408"/>
      <c r="M34" s="408"/>
      <c r="N34" s="408"/>
      <c r="O34" s="408"/>
      <c r="P34" s="408"/>
      <c r="Q34" s="408"/>
      <c r="R34" s="408"/>
      <c r="S34" s="408"/>
      <c r="T34" s="178"/>
      <c r="U34" s="407">
        <f>IF(W34="","",MAX(C34:D43)+1)</f>
        <v>3</v>
      </c>
      <c r="V34" s="407"/>
      <c r="W34" s="408" t="str">
        <f>IF('各会計、関係団体の財政状況及び健全化判断比率'!B28="","",'各会計、関係団体の財政状況及び健全化判断比率'!B28)</f>
        <v>井原市国民健康保険事業特別会計</v>
      </c>
      <c r="X34" s="408"/>
      <c r="Y34" s="408"/>
      <c r="Z34" s="408"/>
      <c r="AA34" s="408"/>
      <c r="AB34" s="408"/>
      <c r="AC34" s="408"/>
      <c r="AD34" s="408"/>
      <c r="AE34" s="408"/>
      <c r="AF34" s="408"/>
      <c r="AG34" s="408"/>
      <c r="AH34" s="408"/>
      <c r="AI34" s="408"/>
      <c r="AJ34" s="408"/>
      <c r="AK34" s="408"/>
      <c r="AL34" s="178"/>
      <c r="AM34" s="407">
        <f>IF(AO34="","",MAX(C34:D43,U34:V43)+1)</f>
        <v>6</v>
      </c>
      <c r="AN34" s="407"/>
      <c r="AO34" s="408" t="str">
        <f>IF('各会計、関係団体の財政状況及び健全化判断比率'!B31="","",'各会計、関係団体の財政状況及び健全化判断比率'!B31)</f>
        <v>井原市水道事業会計</v>
      </c>
      <c r="AP34" s="408"/>
      <c r="AQ34" s="408"/>
      <c r="AR34" s="408"/>
      <c r="AS34" s="408"/>
      <c r="AT34" s="408"/>
      <c r="AU34" s="408"/>
      <c r="AV34" s="408"/>
      <c r="AW34" s="408"/>
      <c r="AX34" s="408"/>
      <c r="AY34" s="408"/>
      <c r="AZ34" s="408"/>
      <c r="BA34" s="408"/>
      <c r="BB34" s="408"/>
      <c r="BC34" s="408"/>
      <c r="BD34" s="178"/>
      <c r="BE34" s="407">
        <f>IF(BG34="","",MAX(C34:D43,U34:V43,AM34:AN43)+1)</f>
        <v>11</v>
      </c>
      <c r="BF34" s="407"/>
      <c r="BG34" s="408" t="str">
        <f>IF('各会計、関係団体の財政状況及び健全化判断比率'!B36="","",'各会計、関係団体の財政状況及び健全化判断比率'!B36)</f>
        <v>井原市産業団地開発事業特別会計</v>
      </c>
      <c r="BH34" s="408"/>
      <c r="BI34" s="408"/>
      <c r="BJ34" s="408"/>
      <c r="BK34" s="408"/>
      <c r="BL34" s="408"/>
      <c r="BM34" s="408"/>
      <c r="BN34" s="408"/>
      <c r="BO34" s="408"/>
      <c r="BP34" s="408"/>
      <c r="BQ34" s="408"/>
      <c r="BR34" s="408"/>
      <c r="BS34" s="408"/>
      <c r="BT34" s="408"/>
      <c r="BU34" s="408"/>
      <c r="BV34" s="178"/>
      <c r="BW34" s="407">
        <f>IF(BY34="","",MAX(C34:D43,U34:V43,AM34:AN43,BE34:BF43)+1)</f>
        <v>12</v>
      </c>
      <c r="BX34" s="407"/>
      <c r="BY34" s="408" t="str">
        <f>IF('各会計、関係団体の財政状況及び健全化判断比率'!B68="","",'各会計、関係団体の財政状況及び健全化判断比率'!B68)</f>
        <v>岡山県井原地区清掃施設組合</v>
      </c>
      <c r="BZ34" s="408"/>
      <c r="CA34" s="408"/>
      <c r="CB34" s="408"/>
      <c r="CC34" s="408"/>
      <c r="CD34" s="408"/>
      <c r="CE34" s="408"/>
      <c r="CF34" s="408"/>
      <c r="CG34" s="408"/>
      <c r="CH34" s="408"/>
      <c r="CI34" s="408"/>
      <c r="CJ34" s="408"/>
      <c r="CK34" s="408"/>
      <c r="CL34" s="408"/>
      <c r="CM34" s="408"/>
      <c r="CN34" s="178"/>
      <c r="CO34" s="407">
        <f>IF(CQ34="","",MAX(C34:D43,U34:V43,AM34:AN43,BE34:BF43,BW34:BX43)+1)</f>
        <v>22</v>
      </c>
      <c r="CP34" s="407"/>
      <c r="CQ34" s="408" t="str">
        <f>IF('各会計、関係団体の財政状況及び健全化判断比率'!BS7="","",'各会計、関係団体の財政状況及び健全化判断比率'!BS7)</f>
        <v>井原市土地開発公社</v>
      </c>
      <c r="CR34" s="408"/>
      <c r="CS34" s="408"/>
      <c r="CT34" s="408"/>
      <c r="CU34" s="408"/>
      <c r="CV34" s="408"/>
      <c r="CW34" s="408"/>
      <c r="CX34" s="408"/>
      <c r="CY34" s="408"/>
      <c r="CZ34" s="408"/>
      <c r="DA34" s="408"/>
      <c r="DB34" s="408"/>
      <c r="DC34" s="408"/>
      <c r="DD34" s="408"/>
      <c r="DE34" s="408"/>
      <c r="DG34" s="405" t="str">
        <f>IF('各会計、関係団体の財政状況及び健全化判断比率'!BR7="","",'各会計、関係団体の財政状況及び健全化判断比率'!BR7)</f>
        <v>○</v>
      </c>
      <c r="DH34" s="405"/>
      <c r="DI34" s="205"/>
    </row>
    <row r="35" spans="1:113" ht="32.25" customHeight="1" x14ac:dyDescent="0.15">
      <c r="A35" s="178"/>
      <c r="B35" s="202"/>
      <c r="C35" s="407">
        <f>IF(E35="","",C34+1)</f>
        <v>2</v>
      </c>
      <c r="D35" s="407"/>
      <c r="E35" s="408" t="str">
        <f>IF('各会計、関係団体の財政状況及び健全化判断比率'!B8="","",'各会計、関係団体の財政状況及び健全化判断比率'!B8)</f>
        <v>井原市美星地区畑地かんがい給水事業特別会計</v>
      </c>
      <c r="F35" s="408"/>
      <c r="G35" s="408"/>
      <c r="H35" s="408"/>
      <c r="I35" s="408"/>
      <c r="J35" s="408"/>
      <c r="K35" s="408"/>
      <c r="L35" s="408"/>
      <c r="M35" s="408"/>
      <c r="N35" s="408"/>
      <c r="O35" s="408"/>
      <c r="P35" s="408"/>
      <c r="Q35" s="408"/>
      <c r="R35" s="408"/>
      <c r="S35" s="408"/>
      <c r="T35" s="178"/>
      <c r="U35" s="407">
        <f>IF(W35="","",U34+1)</f>
        <v>4</v>
      </c>
      <c r="V35" s="407"/>
      <c r="W35" s="408" t="str">
        <f>IF('各会計、関係団体の財政状況及び健全化判断比率'!B29="","",'各会計、関係団体の財政状況及び健全化判断比率'!B29)</f>
        <v>井原市介護保険事業特別会計</v>
      </c>
      <c r="X35" s="408"/>
      <c r="Y35" s="408"/>
      <c r="Z35" s="408"/>
      <c r="AA35" s="408"/>
      <c r="AB35" s="408"/>
      <c r="AC35" s="408"/>
      <c r="AD35" s="408"/>
      <c r="AE35" s="408"/>
      <c r="AF35" s="408"/>
      <c r="AG35" s="408"/>
      <c r="AH35" s="408"/>
      <c r="AI35" s="408"/>
      <c r="AJ35" s="408"/>
      <c r="AK35" s="408"/>
      <c r="AL35" s="178"/>
      <c r="AM35" s="407">
        <f t="shared" ref="AM35:AM43" si="0">IF(AO35="","",AM34+1)</f>
        <v>7</v>
      </c>
      <c r="AN35" s="407"/>
      <c r="AO35" s="408" t="str">
        <f>IF('各会計、関係団体の財政状況及び健全化判断比率'!B32="","",'各会計、関係団体の財政状況及び健全化判断比率'!B32)</f>
        <v>井原市病院事業会計</v>
      </c>
      <c r="AP35" s="408"/>
      <c r="AQ35" s="408"/>
      <c r="AR35" s="408"/>
      <c r="AS35" s="408"/>
      <c r="AT35" s="408"/>
      <c r="AU35" s="408"/>
      <c r="AV35" s="408"/>
      <c r="AW35" s="408"/>
      <c r="AX35" s="408"/>
      <c r="AY35" s="408"/>
      <c r="AZ35" s="408"/>
      <c r="BA35" s="408"/>
      <c r="BB35" s="408"/>
      <c r="BC35" s="408"/>
      <c r="BD35" s="178"/>
      <c r="BE35" s="407" t="str">
        <f t="shared" ref="BE35:BE43" si="1">IF(BG35="","",BE34+1)</f>
        <v/>
      </c>
      <c r="BF35" s="407"/>
      <c r="BG35" s="408"/>
      <c r="BH35" s="408"/>
      <c r="BI35" s="408"/>
      <c r="BJ35" s="408"/>
      <c r="BK35" s="408"/>
      <c r="BL35" s="408"/>
      <c r="BM35" s="408"/>
      <c r="BN35" s="408"/>
      <c r="BO35" s="408"/>
      <c r="BP35" s="408"/>
      <c r="BQ35" s="408"/>
      <c r="BR35" s="408"/>
      <c r="BS35" s="408"/>
      <c r="BT35" s="408"/>
      <c r="BU35" s="408"/>
      <c r="BV35" s="178"/>
      <c r="BW35" s="407">
        <f t="shared" ref="BW35:BW43" si="2">IF(BY35="","",BW34+1)</f>
        <v>13</v>
      </c>
      <c r="BX35" s="407"/>
      <c r="BY35" s="408" t="str">
        <f>IF('各会計、関係団体の財政状況及び健全化判断比率'!B69="","",'各会計、関係団体の財政状況及び健全化判断比率'!B69)</f>
        <v>井原地区消防組合</v>
      </c>
      <c r="BZ35" s="408"/>
      <c r="CA35" s="408"/>
      <c r="CB35" s="408"/>
      <c r="CC35" s="408"/>
      <c r="CD35" s="408"/>
      <c r="CE35" s="408"/>
      <c r="CF35" s="408"/>
      <c r="CG35" s="408"/>
      <c r="CH35" s="408"/>
      <c r="CI35" s="408"/>
      <c r="CJ35" s="408"/>
      <c r="CK35" s="408"/>
      <c r="CL35" s="408"/>
      <c r="CM35" s="408"/>
      <c r="CN35" s="178"/>
      <c r="CO35" s="407">
        <f t="shared" ref="CO35:CO43" si="3">IF(CQ35="","",CO34+1)</f>
        <v>23</v>
      </c>
      <c r="CP35" s="407"/>
      <c r="CQ35" s="408" t="str">
        <f>IF('各会計、関係団体の財政状況及び健全化判断比率'!BS8="","",'各会計、関係団体の財政状況及び健全化判断比率'!BS8)</f>
        <v>井原鉄道株式会社</v>
      </c>
      <c r="CR35" s="408"/>
      <c r="CS35" s="408"/>
      <c r="CT35" s="408"/>
      <c r="CU35" s="408"/>
      <c r="CV35" s="408"/>
      <c r="CW35" s="408"/>
      <c r="CX35" s="408"/>
      <c r="CY35" s="408"/>
      <c r="CZ35" s="408"/>
      <c r="DA35" s="408"/>
      <c r="DB35" s="408"/>
      <c r="DC35" s="408"/>
      <c r="DD35" s="408"/>
      <c r="DE35" s="408"/>
      <c r="DG35" s="405" t="str">
        <f>IF('各会計、関係団体の財政状況及び健全化判断比率'!BR8="","",'各会計、関係団体の財政状況及び健全化判断比率'!BR8)</f>
        <v/>
      </c>
      <c r="DH35" s="405"/>
      <c r="DI35" s="205"/>
    </row>
    <row r="36" spans="1:113" ht="32.25" customHeight="1" x14ac:dyDescent="0.15">
      <c r="A36" s="178"/>
      <c r="B36" s="202"/>
      <c r="C36" s="407" t="str">
        <f>IF(E36="","",C35+1)</f>
        <v/>
      </c>
      <c r="D36" s="407"/>
      <c r="E36" s="408" t="str">
        <f>IF('各会計、関係団体の財政状況及び健全化判断比率'!B9="","",'各会計、関係団体の財政状況及び健全化判断比率'!B9)</f>
        <v/>
      </c>
      <c r="F36" s="408"/>
      <c r="G36" s="408"/>
      <c r="H36" s="408"/>
      <c r="I36" s="408"/>
      <c r="J36" s="408"/>
      <c r="K36" s="408"/>
      <c r="L36" s="408"/>
      <c r="M36" s="408"/>
      <c r="N36" s="408"/>
      <c r="O36" s="408"/>
      <c r="P36" s="408"/>
      <c r="Q36" s="408"/>
      <c r="R36" s="408"/>
      <c r="S36" s="408"/>
      <c r="T36" s="178"/>
      <c r="U36" s="407">
        <f t="shared" ref="U36:U43" si="4">IF(W36="","",U35+1)</f>
        <v>5</v>
      </c>
      <c r="V36" s="407"/>
      <c r="W36" s="408" t="str">
        <f>IF('各会計、関係団体の財政状況及び健全化判断比率'!B30="","",'各会計、関係団体の財政状況及び健全化判断比率'!B30)</f>
        <v>井原市後期高齢者医療事業特別会計</v>
      </c>
      <c r="X36" s="408"/>
      <c r="Y36" s="408"/>
      <c r="Z36" s="408"/>
      <c r="AA36" s="408"/>
      <c r="AB36" s="408"/>
      <c r="AC36" s="408"/>
      <c r="AD36" s="408"/>
      <c r="AE36" s="408"/>
      <c r="AF36" s="408"/>
      <c r="AG36" s="408"/>
      <c r="AH36" s="408"/>
      <c r="AI36" s="408"/>
      <c r="AJ36" s="408"/>
      <c r="AK36" s="408"/>
      <c r="AL36" s="178"/>
      <c r="AM36" s="407">
        <f t="shared" si="0"/>
        <v>8</v>
      </c>
      <c r="AN36" s="407"/>
      <c r="AO36" s="408" t="str">
        <f>IF('各会計、関係団体の財政状況及び健全化判断比率'!B33="","",'各会計、関係団体の財政状況及び健全化判断比率'!B33)</f>
        <v>井原市工業用水道事業会計</v>
      </c>
      <c r="AP36" s="408"/>
      <c r="AQ36" s="408"/>
      <c r="AR36" s="408"/>
      <c r="AS36" s="408"/>
      <c r="AT36" s="408"/>
      <c r="AU36" s="408"/>
      <c r="AV36" s="408"/>
      <c r="AW36" s="408"/>
      <c r="AX36" s="408"/>
      <c r="AY36" s="408"/>
      <c r="AZ36" s="408"/>
      <c r="BA36" s="408"/>
      <c r="BB36" s="408"/>
      <c r="BC36" s="408"/>
      <c r="BD36" s="178"/>
      <c r="BE36" s="407" t="str">
        <f t="shared" si="1"/>
        <v/>
      </c>
      <c r="BF36" s="407"/>
      <c r="BG36" s="408"/>
      <c r="BH36" s="408"/>
      <c r="BI36" s="408"/>
      <c r="BJ36" s="408"/>
      <c r="BK36" s="408"/>
      <c r="BL36" s="408"/>
      <c r="BM36" s="408"/>
      <c r="BN36" s="408"/>
      <c r="BO36" s="408"/>
      <c r="BP36" s="408"/>
      <c r="BQ36" s="408"/>
      <c r="BR36" s="408"/>
      <c r="BS36" s="408"/>
      <c r="BT36" s="408"/>
      <c r="BU36" s="408"/>
      <c r="BV36" s="178"/>
      <c r="BW36" s="407">
        <f t="shared" si="2"/>
        <v>14</v>
      </c>
      <c r="BX36" s="407"/>
      <c r="BY36" s="408" t="str">
        <f>IF('各会計、関係団体の財政状況及び健全化判断比率'!B70="","",'各会計、関係団体の財政状況及び健全化判断比率'!B70)</f>
        <v>岡山県西部衛生施設組合</v>
      </c>
      <c r="BZ36" s="408"/>
      <c r="CA36" s="408"/>
      <c r="CB36" s="408"/>
      <c r="CC36" s="408"/>
      <c r="CD36" s="408"/>
      <c r="CE36" s="408"/>
      <c r="CF36" s="408"/>
      <c r="CG36" s="408"/>
      <c r="CH36" s="408"/>
      <c r="CI36" s="408"/>
      <c r="CJ36" s="408"/>
      <c r="CK36" s="408"/>
      <c r="CL36" s="408"/>
      <c r="CM36" s="408"/>
      <c r="CN36" s="178"/>
      <c r="CO36" s="407" t="str">
        <f t="shared" si="3"/>
        <v/>
      </c>
      <c r="CP36" s="407"/>
      <c r="CQ36" s="408" t="str">
        <f>IF('各会計、関係団体の財政状況及び健全化判断比率'!BS9="","",'各会計、関係団体の財政状況及び健全化判断比率'!BS9)</f>
        <v/>
      </c>
      <c r="CR36" s="408"/>
      <c r="CS36" s="408"/>
      <c r="CT36" s="408"/>
      <c r="CU36" s="408"/>
      <c r="CV36" s="408"/>
      <c r="CW36" s="408"/>
      <c r="CX36" s="408"/>
      <c r="CY36" s="408"/>
      <c r="CZ36" s="408"/>
      <c r="DA36" s="408"/>
      <c r="DB36" s="408"/>
      <c r="DC36" s="408"/>
      <c r="DD36" s="408"/>
      <c r="DE36" s="408"/>
      <c r="DG36" s="405" t="str">
        <f>IF('各会計、関係団体の財政状況及び健全化判断比率'!BR9="","",'各会計、関係団体の財政状況及び健全化判断比率'!BR9)</f>
        <v/>
      </c>
      <c r="DH36" s="405"/>
      <c r="DI36" s="205"/>
    </row>
    <row r="37" spans="1:113" ht="32.25" customHeight="1" x14ac:dyDescent="0.15">
      <c r="A37" s="178"/>
      <c r="B37" s="202"/>
      <c r="C37" s="407" t="str">
        <f>IF(E37="","",C36+1)</f>
        <v/>
      </c>
      <c r="D37" s="407"/>
      <c r="E37" s="408" t="str">
        <f>IF('各会計、関係団体の財政状況及び健全化判断比率'!B10="","",'各会計、関係団体の財政状況及び健全化判断比率'!B10)</f>
        <v/>
      </c>
      <c r="F37" s="408"/>
      <c r="G37" s="408"/>
      <c r="H37" s="408"/>
      <c r="I37" s="408"/>
      <c r="J37" s="408"/>
      <c r="K37" s="408"/>
      <c r="L37" s="408"/>
      <c r="M37" s="408"/>
      <c r="N37" s="408"/>
      <c r="O37" s="408"/>
      <c r="P37" s="408"/>
      <c r="Q37" s="408"/>
      <c r="R37" s="408"/>
      <c r="S37" s="408"/>
      <c r="T37" s="178"/>
      <c r="U37" s="407" t="str">
        <f t="shared" si="4"/>
        <v/>
      </c>
      <c r="V37" s="407"/>
      <c r="W37" s="408"/>
      <c r="X37" s="408"/>
      <c r="Y37" s="408"/>
      <c r="Z37" s="408"/>
      <c r="AA37" s="408"/>
      <c r="AB37" s="408"/>
      <c r="AC37" s="408"/>
      <c r="AD37" s="408"/>
      <c r="AE37" s="408"/>
      <c r="AF37" s="408"/>
      <c r="AG37" s="408"/>
      <c r="AH37" s="408"/>
      <c r="AI37" s="408"/>
      <c r="AJ37" s="408"/>
      <c r="AK37" s="408"/>
      <c r="AL37" s="178"/>
      <c r="AM37" s="407">
        <f t="shared" si="0"/>
        <v>9</v>
      </c>
      <c r="AN37" s="407"/>
      <c r="AO37" s="408" t="str">
        <f>IF('各会計、関係団体の財政状況及び健全化判断比率'!B34="","",'各会計、関係団体の財政状況及び健全化判断比率'!B34)</f>
        <v>井原市簡易水道事業会計</v>
      </c>
      <c r="AP37" s="408"/>
      <c r="AQ37" s="408"/>
      <c r="AR37" s="408"/>
      <c r="AS37" s="408"/>
      <c r="AT37" s="408"/>
      <c r="AU37" s="408"/>
      <c r="AV37" s="408"/>
      <c r="AW37" s="408"/>
      <c r="AX37" s="408"/>
      <c r="AY37" s="408"/>
      <c r="AZ37" s="408"/>
      <c r="BA37" s="408"/>
      <c r="BB37" s="408"/>
      <c r="BC37" s="408"/>
      <c r="BD37" s="178"/>
      <c r="BE37" s="407" t="str">
        <f t="shared" si="1"/>
        <v/>
      </c>
      <c r="BF37" s="407"/>
      <c r="BG37" s="408"/>
      <c r="BH37" s="408"/>
      <c r="BI37" s="408"/>
      <c r="BJ37" s="408"/>
      <c r="BK37" s="408"/>
      <c r="BL37" s="408"/>
      <c r="BM37" s="408"/>
      <c r="BN37" s="408"/>
      <c r="BO37" s="408"/>
      <c r="BP37" s="408"/>
      <c r="BQ37" s="408"/>
      <c r="BR37" s="408"/>
      <c r="BS37" s="408"/>
      <c r="BT37" s="408"/>
      <c r="BU37" s="408"/>
      <c r="BV37" s="178"/>
      <c r="BW37" s="407">
        <f t="shared" si="2"/>
        <v>15</v>
      </c>
      <c r="BX37" s="407"/>
      <c r="BY37" s="408" t="str">
        <f>IF('各会計、関係団体の財政状況及び健全化判断比率'!B71="","",'各会計、関係団体の財政状況及び健全化判断比率'!B71)</f>
        <v>岡山県広域水道事業団</v>
      </c>
      <c r="BZ37" s="408"/>
      <c r="CA37" s="408"/>
      <c r="CB37" s="408"/>
      <c r="CC37" s="408"/>
      <c r="CD37" s="408"/>
      <c r="CE37" s="408"/>
      <c r="CF37" s="408"/>
      <c r="CG37" s="408"/>
      <c r="CH37" s="408"/>
      <c r="CI37" s="408"/>
      <c r="CJ37" s="408"/>
      <c r="CK37" s="408"/>
      <c r="CL37" s="408"/>
      <c r="CM37" s="408"/>
      <c r="CN37" s="178"/>
      <c r="CO37" s="407" t="str">
        <f t="shared" si="3"/>
        <v/>
      </c>
      <c r="CP37" s="407"/>
      <c r="CQ37" s="408" t="str">
        <f>IF('各会計、関係団体の財政状況及び健全化判断比率'!BS10="","",'各会計、関係団体の財政状況及び健全化判断比率'!BS10)</f>
        <v/>
      </c>
      <c r="CR37" s="408"/>
      <c r="CS37" s="408"/>
      <c r="CT37" s="408"/>
      <c r="CU37" s="408"/>
      <c r="CV37" s="408"/>
      <c r="CW37" s="408"/>
      <c r="CX37" s="408"/>
      <c r="CY37" s="408"/>
      <c r="CZ37" s="408"/>
      <c r="DA37" s="408"/>
      <c r="DB37" s="408"/>
      <c r="DC37" s="408"/>
      <c r="DD37" s="408"/>
      <c r="DE37" s="408"/>
      <c r="DG37" s="405" t="str">
        <f>IF('各会計、関係団体の財政状況及び健全化判断比率'!BR10="","",'各会計、関係団体の財政状況及び健全化判断比率'!BR10)</f>
        <v/>
      </c>
      <c r="DH37" s="405"/>
      <c r="DI37" s="205"/>
    </row>
    <row r="38" spans="1:113" ht="32.25" customHeight="1" x14ac:dyDescent="0.15">
      <c r="A38" s="178"/>
      <c r="B38" s="202"/>
      <c r="C38" s="407" t="str">
        <f t="shared" ref="C38:C43" si="5">IF(E38="","",C37+1)</f>
        <v/>
      </c>
      <c r="D38" s="407"/>
      <c r="E38" s="408" t="str">
        <f>IF('各会計、関係団体の財政状況及び健全化判断比率'!B11="","",'各会計、関係団体の財政状況及び健全化判断比率'!B11)</f>
        <v/>
      </c>
      <c r="F38" s="408"/>
      <c r="G38" s="408"/>
      <c r="H38" s="408"/>
      <c r="I38" s="408"/>
      <c r="J38" s="408"/>
      <c r="K38" s="408"/>
      <c r="L38" s="408"/>
      <c r="M38" s="408"/>
      <c r="N38" s="408"/>
      <c r="O38" s="408"/>
      <c r="P38" s="408"/>
      <c r="Q38" s="408"/>
      <c r="R38" s="408"/>
      <c r="S38" s="408"/>
      <c r="T38" s="178"/>
      <c r="U38" s="407" t="str">
        <f t="shared" si="4"/>
        <v/>
      </c>
      <c r="V38" s="407"/>
      <c r="W38" s="408"/>
      <c r="X38" s="408"/>
      <c r="Y38" s="408"/>
      <c r="Z38" s="408"/>
      <c r="AA38" s="408"/>
      <c r="AB38" s="408"/>
      <c r="AC38" s="408"/>
      <c r="AD38" s="408"/>
      <c r="AE38" s="408"/>
      <c r="AF38" s="408"/>
      <c r="AG38" s="408"/>
      <c r="AH38" s="408"/>
      <c r="AI38" s="408"/>
      <c r="AJ38" s="408"/>
      <c r="AK38" s="408"/>
      <c r="AL38" s="178"/>
      <c r="AM38" s="407">
        <f t="shared" si="0"/>
        <v>10</v>
      </c>
      <c r="AN38" s="407"/>
      <c r="AO38" s="408" t="str">
        <f>IF('各会計、関係団体の財政状況及び健全化判断比率'!B35="","",'各会計、関係団体の財政状況及び健全化判断比率'!B35)</f>
        <v>井原市下水道事業会計</v>
      </c>
      <c r="AP38" s="408"/>
      <c r="AQ38" s="408"/>
      <c r="AR38" s="408"/>
      <c r="AS38" s="408"/>
      <c r="AT38" s="408"/>
      <c r="AU38" s="408"/>
      <c r="AV38" s="408"/>
      <c r="AW38" s="408"/>
      <c r="AX38" s="408"/>
      <c r="AY38" s="408"/>
      <c r="AZ38" s="408"/>
      <c r="BA38" s="408"/>
      <c r="BB38" s="408"/>
      <c r="BC38" s="408"/>
      <c r="BD38" s="178"/>
      <c r="BE38" s="407" t="str">
        <f t="shared" si="1"/>
        <v/>
      </c>
      <c r="BF38" s="407"/>
      <c r="BG38" s="408"/>
      <c r="BH38" s="408"/>
      <c r="BI38" s="408"/>
      <c r="BJ38" s="408"/>
      <c r="BK38" s="408"/>
      <c r="BL38" s="408"/>
      <c r="BM38" s="408"/>
      <c r="BN38" s="408"/>
      <c r="BO38" s="408"/>
      <c r="BP38" s="408"/>
      <c r="BQ38" s="408"/>
      <c r="BR38" s="408"/>
      <c r="BS38" s="408"/>
      <c r="BT38" s="408"/>
      <c r="BU38" s="408"/>
      <c r="BV38" s="178"/>
      <c r="BW38" s="407">
        <f t="shared" si="2"/>
        <v>16</v>
      </c>
      <c r="BX38" s="407"/>
      <c r="BY38" s="408" t="str">
        <f>IF('各会計、関係団体の財政状況及び健全化判断比率'!B72="","",'各会計、関係団体の財政状況及び健全化判断比率'!B72)</f>
        <v>岡山県後期高齢者医療広域連合（一般会計）</v>
      </c>
      <c r="BZ38" s="408"/>
      <c r="CA38" s="408"/>
      <c r="CB38" s="408"/>
      <c r="CC38" s="408"/>
      <c r="CD38" s="408"/>
      <c r="CE38" s="408"/>
      <c r="CF38" s="408"/>
      <c r="CG38" s="408"/>
      <c r="CH38" s="408"/>
      <c r="CI38" s="408"/>
      <c r="CJ38" s="408"/>
      <c r="CK38" s="408"/>
      <c r="CL38" s="408"/>
      <c r="CM38" s="408"/>
      <c r="CN38" s="178"/>
      <c r="CO38" s="407" t="str">
        <f t="shared" si="3"/>
        <v/>
      </c>
      <c r="CP38" s="407"/>
      <c r="CQ38" s="408" t="str">
        <f>IF('各会計、関係団体の財政状況及び健全化判断比率'!BS11="","",'各会計、関係団体の財政状況及び健全化判断比率'!BS11)</f>
        <v/>
      </c>
      <c r="CR38" s="408"/>
      <c r="CS38" s="408"/>
      <c r="CT38" s="408"/>
      <c r="CU38" s="408"/>
      <c r="CV38" s="408"/>
      <c r="CW38" s="408"/>
      <c r="CX38" s="408"/>
      <c r="CY38" s="408"/>
      <c r="CZ38" s="408"/>
      <c r="DA38" s="408"/>
      <c r="DB38" s="408"/>
      <c r="DC38" s="408"/>
      <c r="DD38" s="408"/>
      <c r="DE38" s="408"/>
      <c r="DG38" s="405" t="str">
        <f>IF('各会計、関係団体の財政状況及び健全化判断比率'!BR11="","",'各会計、関係団体の財政状況及び健全化判断比率'!BR11)</f>
        <v/>
      </c>
      <c r="DH38" s="405"/>
      <c r="DI38" s="205"/>
    </row>
    <row r="39" spans="1:113" ht="32.25" customHeight="1" x14ac:dyDescent="0.15">
      <c r="A39" s="178"/>
      <c r="B39" s="202"/>
      <c r="C39" s="407" t="str">
        <f t="shared" si="5"/>
        <v/>
      </c>
      <c r="D39" s="407"/>
      <c r="E39" s="408" t="str">
        <f>IF('各会計、関係団体の財政状況及び健全化判断比率'!B12="","",'各会計、関係団体の財政状況及び健全化判断比率'!B12)</f>
        <v/>
      </c>
      <c r="F39" s="408"/>
      <c r="G39" s="408"/>
      <c r="H39" s="408"/>
      <c r="I39" s="408"/>
      <c r="J39" s="408"/>
      <c r="K39" s="408"/>
      <c r="L39" s="408"/>
      <c r="M39" s="408"/>
      <c r="N39" s="408"/>
      <c r="O39" s="408"/>
      <c r="P39" s="408"/>
      <c r="Q39" s="408"/>
      <c r="R39" s="408"/>
      <c r="S39" s="408"/>
      <c r="T39" s="178"/>
      <c r="U39" s="407" t="str">
        <f t="shared" si="4"/>
        <v/>
      </c>
      <c r="V39" s="407"/>
      <c r="W39" s="408"/>
      <c r="X39" s="408"/>
      <c r="Y39" s="408"/>
      <c r="Z39" s="408"/>
      <c r="AA39" s="408"/>
      <c r="AB39" s="408"/>
      <c r="AC39" s="408"/>
      <c r="AD39" s="408"/>
      <c r="AE39" s="408"/>
      <c r="AF39" s="408"/>
      <c r="AG39" s="408"/>
      <c r="AH39" s="408"/>
      <c r="AI39" s="408"/>
      <c r="AJ39" s="408"/>
      <c r="AK39" s="408"/>
      <c r="AL39" s="178"/>
      <c r="AM39" s="407" t="str">
        <f t="shared" si="0"/>
        <v/>
      </c>
      <c r="AN39" s="407"/>
      <c r="AO39" s="408"/>
      <c r="AP39" s="408"/>
      <c r="AQ39" s="408"/>
      <c r="AR39" s="408"/>
      <c r="AS39" s="408"/>
      <c r="AT39" s="408"/>
      <c r="AU39" s="408"/>
      <c r="AV39" s="408"/>
      <c r="AW39" s="408"/>
      <c r="AX39" s="408"/>
      <c r="AY39" s="408"/>
      <c r="AZ39" s="408"/>
      <c r="BA39" s="408"/>
      <c r="BB39" s="408"/>
      <c r="BC39" s="408"/>
      <c r="BD39" s="178"/>
      <c r="BE39" s="407" t="str">
        <f t="shared" si="1"/>
        <v/>
      </c>
      <c r="BF39" s="407"/>
      <c r="BG39" s="408"/>
      <c r="BH39" s="408"/>
      <c r="BI39" s="408"/>
      <c r="BJ39" s="408"/>
      <c r="BK39" s="408"/>
      <c r="BL39" s="408"/>
      <c r="BM39" s="408"/>
      <c r="BN39" s="408"/>
      <c r="BO39" s="408"/>
      <c r="BP39" s="408"/>
      <c r="BQ39" s="408"/>
      <c r="BR39" s="408"/>
      <c r="BS39" s="408"/>
      <c r="BT39" s="408"/>
      <c r="BU39" s="408"/>
      <c r="BV39" s="178"/>
      <c r="BW39" s="407">
        <f t="shared" si="2"/>
        <v>17</v>
      </c>
      <c r="BX39" s="407"/>
      <c r="BY39" s="408" t="str">
        <f>IF('各会計、関係団体の財政状況及び健全化判断比率'!B73="","",'各会計、関係団体の財政状況及び健全化判断比率'!B73)</f>
        <v>岡山県後期高齢者医療広域連合（後期高齢者医療特別会計）</v>
      </c>
      <c r="BZ39" s="408"/>
      <c r="CA39" s="408"/>
      <c r="CB39" s="408"/>
      <c r="CC39" s="408"/>
      <c r="CD39" s="408"/>
      <c r="CE39" s="408"/>
      <c r="CF39" s="408"/>
      <c r="CG39" s="408"/>
      <c r="CH39" s="408"/>
      <c r="CI39" s="408"/>
      <c r="CJ39" s="408"/>
      <c r="CK39" s="408"/>
      <c r="CL39" s="408"/>
      <c r="CM39" s="408"/>
      <c r="CN39" s="178"/>
      <c r="CO39" s="407" t="str">
        <f t="shared" si="3"/>
        <v/>
      </c>
      <c r="CP39" s="407"/>
      <c r="CQ39" s="408" t="str">
        <f>IF('各会計、関係団体の財政状況及び健全化判断比率'!BS12="","",'各会計、関係団体の財政状況及び健全化判断比率'!BS12)</f>
        <v/>
      </c>
      <c r="CR39" s="408"/>
      <c r="CS39" s="408"/>
      <c r="CT39" s="408"/>
      <c r="CU39" s="408"/>
      <c r="CV39" s="408"/>
      <c r="CW39" s="408"/>
      <c r="CX39" s="408"/>
      <c r="CY39" s="408"/>
      <c r="CZ39" s="408"/>
      <c r="DA39" s="408"/>
      <c r="DB39" s="408"/>
      <c r="DC39" s="408"/>
      <c r="DD39" s="408"/>
      <c r="DE39" s="408"/>
      <c r="DG39" s="405" t="str">
        <f>IF('各会計、関係団体の財政状況及び健全化判断比率'!BR12="","",'各会計、関係団体の財政状況及び健全化判断比率'!BR12)</f>
        <v/>
      </c>
      <c r="DH39" s="405"/>
      <c r="DI39" s="205"/>
    </row>
    <row r="40" spans="1:113" ht="32.25" customHeight="1" x14ac:dyDescent="0.15">
      <c r="A40" s="178"/>
      <c r="B40" s="202"/>
      <c r="C40" s="407" t="str">
        <f t="shared" si="5"/>
        <v/>
      </c>
      <c r="D40" s="407"/>
      <c r="E40" s="408" t="str">
        <f>IF('各会計、関係団体の財政状況及び健全化判断比率'!B13="","",'各会計、関係団体の財政状況及び健全化判断比率'!B13)</f>
        <v/>
      </c>
      <c r="F40" s="408"/>
      <c r="G40" s="408"/>
      <c r="H40" s="408"/>
      <c r="I40" s="408"/>
      <c r="J40" s="408"/>
      <c r="K40" s="408"/>
      <c r="L40" s="408"/>
      <c r="M40" s="408"/>
      <c r="N40" s="408"/>
      <c r="O40" s="408"/>
      <c r="P40" s="408"/>
      <c r="Q40" s="408"/>
      <c r="R40" s="408"/>
      <c r="S40" s="408"/>
      <c r="T40" s="178"/>
      <c r="U40" s="407" t="str">
        <f t="shared" si="4"/>
        <v/>
      </c>
      <c r="V40" s="407"/>
      <c r="W40" s="408"/>
      <c r="X40" s="408"/>
      <c r="Y40" s="408"/>
      <c r="Z40" s="408"/>
      <c r="AA40" s="408"/>
      <c r="AB40" s="408"/>
      <c r="AC40" s="408"/>
      <c r="AD40" s="408"/>
      <c r="AE40" s="408"/>
      <c r="AF40" s="408"/>
      <c r="AG40" s="408"/>
      <c r="AH40" s="408"/>
      <c r="AI40" s="408"/>
      <c r="AJ40" s="408"/>
      <c r="AK40" s="408"/>
      <c r="AL40" s="178"/>
      <c r="AM40" s="407" t="str">
        <f t="shared" si="0"/>
        <v/>
      </c>
      <c r="AN40" s="407"/>
      <c r="AO40" s="408"/>
      <c r="AP40" s="408"/>
      <c r="AQ40" s="408"/>
      <c r="AR40" s="408"/>
      <c r="AS40" s="408"/>
      <c r="AT40" s="408"/>
      <c r="AU40" s="408"/>
      <c r="AV40" s="408"/>
      <c r="AW40" s="408"/>
      <c r="AX40" s="408"/>
      <c r="AY40" s="408"/>
      <c r="AZ40" s="408"/>
      <c r="BA40" s="408"/>
      <c r="BB40" s="408"/>
      <c r="BC40" s="408"/>
      <c r="BD40" s="178"/>
      <c r="BE40" s="407" t="str">
        <f t="shared" si="1"/>
        <v/>
      </c>
      <c r="BF40" s="407"/>
      <c r="BG40" s="408"/>
      <c r="BH40" s="408"/>
      <c r="BI40" s="408"/>
      <c r="BJ40" s="408"/>
      <c r="BK40" s="408"/>
      <c r="BL40" s="408"/>
      <c r="BM40" s="408"/>
      <c r="BN40" s="408"/>
      <c r="BO40" s="408"/>
      <c r="BP40" s="408"/>
      <c r="BQ40" s="408"/>
      <c r="BR40" s="408"/>
      <c r="BS40" s="408"/>
      <c r="BT40" s="408"/>
      <c r="BU40" s="408"/>
      <c r="BV40" s="178"/>
      <c r="BW40" s="407">
        <f t="shared" si="2"/>
        <v>18</v>
      </c>
      <c r="BX40" s="407"/>
      <c r="BY40" s="408" t="str">
        <f>IF('各会計、関係団体の財政状況及び健全化判断比率'!B74="","",'各会計、関係団体の財政状況及び健全化判断比率'!B74)</f>
        <v>岡山県市町村総合事務組合（一般会計）</v>
      </c>
      <c r="BZ40" s="408"/>
      <c r="CA40" s="408"/>
      <c r="CB40" s="408"/>
      <c r="CC40" s="408"/>
      <c r="CD40" s="408"/>
      <c r="CE40" s="408"/>
      <c r="CF40" s="408"/>
      <c r="CG40" s="408"/>
      <c r="CH40" s="408"/>
      <c r="CI40" s="408"/>
      <c r="CJ40" s="408"/>
      <c r="CK40" s="408"/>
      <c r="CL40" s="408"/>
      <c r="CM40" s="408"/>
      <c r="CN40" s="178"/>
      <c r="CO40" s="407" t="str">
        <f t="shared" si="3"/>
        <v/>
      </c>
      <c r="CP40" s="407"/>
      <c r="CQ40" s="408" t="str">
        <f>IF('各会計、関係団体の財政状況及び健全化判断比率'!BS13="","",'各会計、関係団体の財政状況及び健全化判断比率'!BS13)</f>
        <v/>
      </c>
      <c r="CR40" s="408"/>
      <c r="CS40" s="408"/>
      <c r="CT40" s="408"/>
      <c r="CU40" s="408"/>
      <c r="CV40" s="408"/>
      <c r="CW40" s="408"/>
      <c r="CX40" s="408"/>
      <c r="CY40" s="408"/>
      <c r="CZ40" s="408"/>
      <c r="DA40" s="408"/>
      <c r="DB40" s="408"/>
      <c r="DC40" s="408"/>
      <c r="DD40" s="408"/>
      <c r="DE40" s="408"/>
      <c r="DG40" s="405" t="str">
        <f>IF('各会計、関係団体の財政状況及び健全化判断比率'!BR13="","",'各会計、関係団体の財政状況及び健全化判断比率'!BR13)</f>
        <v/>
      </c>
      <c r="DH40" s="405"/>
      <c r="DI40" s="205"/>
    </row>
    <row r="41" spans="1:113" ht="32.25" customHeight="1" x14ac:dyDescent="0.15">
      <c r="A41" s="178"/>
      <c r="B41" s="202"/>
      <c r="C41" s="407" t="str">
        <f t="shared" si="5"/>
        <v/>
      </c>
      <c r="D41" s="407"/>
      <c r="E41" s="408" t="str">
        <f>IF('各会計、関係団体の財政状況及び健全化判断比率'!B14="","",'各会計、関係団体の財政状況及び健全化判断比率'!B14)</f>
        <v/>
      </c>
      <c r="F41" s="408"/>
      <c r="G41" s="408"/>
      <c r="H41" s="408"/>
      <c r="I41" s="408"/>
      <c r="J41" s="408"/>
      <c r="K41" s="408"/>
      <c r="L41" s="408"/>
      <c r="M41" s="408"/>
      <c r="N41" s="408"/>
      <c r="O41" s="408"/>
      <c r="P41" s="408"/>
      <c r="Q41" s="408"/>
      <c r="R41" s="408"/>
      <c r="S41" s="408"/>
      <c r="T41" s="178"/>
      <c r="U41" s="407" t="str">
        <f t="shared" si="4"/>
        <v/>
      </c>
      <c r="V41" s="407"/>
      <c r="W41" s="408"/>
      <c r="X41" s="408"/>
      <c r="Y41" s="408"/>
      <c r="Z41" s="408"/>
      <c r="AA41" s="408"/>
      <c r="AB41" s="408"/>
      <c r="AC41" s="408"/>
      <c r="AD41" s="408"/>
      <c r="AE41" s="408"/>
      <c r="AF41" s="408"/>
      <c r="AG41" s="408"/>
      <c r="AH41" s="408"/>
      <c r="AI41" s="408"/>
      <c r="AJ41" s="408"/>
      <c r="AK41" s="408"/>
      <c r="AL41" s="178"/>
      <c r="AM41" s="407" t="str">
        <f t="shared" si="0"/>
        <v/>
      </c>
      <c r="AN41" s="407"/>
      <c r="AO41" s="408"/>
      <c r="AP41" s="408"/>
      <c r="AQ41" s="408"/>
      <c r="AR41" s="408"/>
      <c r="AS41" s="408"/>
      <c r="AT41" s="408"/>
      <c r="AU41" s="408"/>
      <c r="AV41" s="408"/>
      <c r="AW41" s="408"/>
      <c r="AX41" s="408"/>
      <c r="AY41" s="408"/>
      <c r="AZ41" s="408"/>
      <c r="BA41" s="408"/>
      <c r="BB41" s="408"/>
      <c r="BC41" s="408"/>
      <c r="BD41" s="178"/>
      <c r="BE41" s="407" t="str">
        <f t="shared" si="1"/>
        <v/>
      </c>
      <c r="BF41" s="407"/>
      <c r="BG41" s="408"/>
      <c r="BH41" s="408"/>
      <c r="BI41" s="408"/>
      <c r="BJ41" s="408"/>
      <c r="BK41" s="408"/>
      <c r="BL41" s="408"/>
      <c r="BM41" s="408"/>
      <c r="BN41" s="408"/>
      <c r="BO41" s="408"/>
      <c r="BP41" s="408"/>
      <c r="BQ41" s="408"/>
      <c r="BR41" s="408"/>
      <c r="BS41" s="408"/>
      <c r="BT41" s="408"/>
      <c r="BU41" s="408"/>
      <c r="BV41" s="178"/>
      <c r="BW41" s="407">
        <f t="shared" si="2"/>
        <v>19</v>
      </c>
      <c r="BX41" s="407"/>
      <c r="BY41" s="408" t="str">
        <f>IF('各会計、関係団体の財政状況及び健全化判断比率'!B75="","",'各会計、関係団体の財政状況及び健全化判断比率'!B75)</f>
        <v>岡山県市町村総合事務組合（貸付金特別会計）</v>
      </c>
      <c r="BZ41" s="408"/>
      <c r="CA41" s="408"/>
      <c r="CB41" s="408"/>
      <c r="CC41" s="408"/>
      <c r="CD41" s="408"/>
      <c r="CE41" s="408"/>
      <c r="CF41" s="408"/>
      <c r="CG41" s="408"/>
      <c r="CH41" s="408"/>
      <c r="CI41" s="408"/>
      <c r="CJ41" s="408"/>
      <c r="CK41" s="408"/>
      <c r="CL41" s="408"/>
      <c r="CM41" s="408"/>
      <c r="CN41" s="178"/>
      <c r="CO41" s="407" t="str">
        <f t="shared" si="3"/>
        <v/>
      </c>
      <c r="CP41" s="407"/>
      <c r="CQ41" s="408" t="str">
        <f>IF('各会計、関係団体の財政状況及び健全化判断比率'!BS14="","",'各会計、関係団体の財政状況及び健全化判断比率'!BS14)</f>
        <v/>
      </c>
      <c r="CR41" s="408"/>
      <c r="CS41" s="408"/>
      <c r="CT41" s="408"/>
      <c r="CU41" s="408"/>
      <c r="CV41" s="408"/>
      <c r="CW41" s="408"/>
      <c r="CX41" s="408"/>
      <c r="CY41" s="408"/>
      <c r="CZ41" s="408"/>
      <c r="DA41" s="408"/>
      <c r="DB41" s="408"/>
      <c r="DC41" s="408"/>
      <c r="DD41" s="408"/>
      <c r="DE41" s="408"/>
      <c r="DG41" s="405" t="str">
        <f>IF('各会計、関係団体の財政状況及び健全化判断比率'!BR14="","",'各会計、関係団体の財政状況及び健全化判断比率'!BR14)</f>
        <v/>
      </c>
      <c r="DH41" s="405"/>
      <c r="DI41" s="205"/>
    </row>
    <row r="42" spans="1:113" ht="32.25" customHeight="1" x14ac:dyDescent="0.15">
      <c r="B42" s="202"/>
      <c r="C42" s="407" t="str">
        <f t="shared" si="5"/>
        <v/>
      </c>
      <c r="D42" s="407"/>
      <c r="E42" s="408" t="str">
        <f>IF('各会計、関係団体の財政状況及び健全化判断比率'!B15="","",'各会計、関係団体の財政状況及び健全化判断比率'!B15)</f>
        <v/>
      </c>
      <c r="F42" s="408"/>
      <c r="G42" s="408"/>
      <c r="H42" s="408"/>
      <c r="I42" s="408"/>
      <c r="J42" s="408"/>
      <c r="K42" s="408"/>
      <c r="L42" s="408"/>
      <c r="M42" s="408"/>
      <c r="N42" s="408"/>
      <c r="O42" s="408"/>
      <c r="P42" s="408"/>
      <c r="Q42" s="408"/>
      <c r="R42" s="408"/>
      <c r="S42" s="408"/>
      <c r="T42" s="178"/>
      <c r="U42" s="407" t="str">
        <f t="shared" si="4"/>
        <v/>
      </c>
      <c r="V42" s="407"/>
      <c r="W42" s="408"/>
      <c r="X42" s="408"/>
      <c r="Y42" s="408"/>
      <c r="Z42" s="408"/>
      <c r="AA42" s="408"/>
      <c r="AB42" s="408"/>
      <c r="AC42" s="408"/>
      <c r="AD42" s="408"/>
      <c r="AE42" s="408"/>
      <c r="AF42" s="408"/>
      <c r="AG42" s="408"/>
      <c r="AH42" s="408"/>
      <c r="AI42" s="408"/>
      <c r="AJ42" s="408"/>
      <c r="AK42" s="408"/>
      <c r="AL42" s="178"/>
      <c r="AM42" s="407" t="str">
        <f t="shared" si="0"/>
        <v/>
      </c>
      <c r="AN42" s="407"/>
      <c r="AO42" s="408"/>
      <c r="AP42" s="408"/>
      <c r="AQ42" s="408"/>
      <c r="AR42" s="408"/>
      <c r="AS42" s="408"/>
      <c r="AT42" s="408"/>
      <c r="AU42" s="408"/>
      <c r="AV42" s="408"/>
      <c r="AW42" s="408"/>
      <c r="AX42" s="408"/>
      <c r="AY42" s="408"/>
      <c r="AZ42" s="408"/>
      <c r="BA42" s="408"/>
      <c r="BB42" s="408"/>
      <c r="BC42" s="408"/>
      <c r="BD42" s="178"/>
      <c r="BE42" s="407" t="str">
        <f t="shared" si="1"/>
        <v/>
      </c>
      <c r="BF42" s="407"/>
      <c r="BG42" s="408"/>
      <c r="BH42" s="408"/>
      <c r="BI42" s="408"/>
      <c r="BJ42" s="408"/>
      <c r="BK42" s="408"/>
      <c r="BL42" s="408"/>
      <c r="BM42" s="408"/>
      <c r="BN42" s="408"/>
      <c r="BO42" s="408"/>
      <c r="BP42" s="408"/>
      <c r="BQ42" s="408"/>
      <c r="BR42" s="408"/>
      <c r="BS42" s="408"/>
      <c r="BT42" s="408"/>
      <c r="BU42" s="408"/>
      <c r="BV42" s="178"/>
      <c r="BW42" s="407">
        <f t="shared" si="2"/>
        <v>20</v>
      </c>
      <c r="BX42" s="407"/>
      <c r="BY42" s="408" t="str">
        <f>IF('各会計、関係団体の財政状況及び健全化判断比率'!B76="","",'各会計、関係団体の財政状況及び健全化判断比率'!B76)</f>
        <v>岡山県市町村総合事務組合（交通災害共済特別会計）</v>
      </c>
      <c r="BZ42" s="408"/>
      <c r="CA42" s="408"/>
      <c r="CB42" s="408"/>
      <c r="CC42" s="408"/>
      <c r="CD42" s="408"/>
      <c r="CE42" s="408"/>
      <c r="CF42" s="408"/>
      <c r="CG42" s="408"/>
      <c r="CH42" s="408"/>
      <c r="CI42" s="408"/>
      <c r="CJ42" s="408"/>
      <c r="CK42" s="408"/>
      <c r="CL42" s="408"/>
      <c r="CM42" s="408"/>
      <c r="CN42" s="178"/>
      <c r="CO42" s="407" t="str">
        <f t="shared" si="3"/>
        <v/>
      </c>
      <c r="CP42" s="407"/>
      <c r="CQ42" s="408" t="str">
        <f>IF('各会計、関係団体の財政状況及び健全化判断比率'!BS15="","",'各会計、関係団体の財政状況及び健全化判断比率'!BS15)</f>
        <v/>
      </c>
      <c r="CR42" s="408"/>
      <c r="CS42" s="408"/>
      <c r="CT42" s="408"/>
      <c r="CU42" s="408"/>
      <c r="CV42" s="408"/>
      <c r="CW42" s="408"/>
      <c r="CX42" s="408"/>
      <c r="CY42" s="408"/>
      <c r="CZ42" s="408"/>
      <c r="DA42" s="408"/>
      <c r="DB42" s="408"/>
      <c r="DC42" s="408"/>
      <c r="DD42" s="408"/>
      <c r="DE42" s="408"/>
      <c r="DG42" s="405" t="str">
        <f>IF('各会計、関係団体の財政状況及び健全化判断比率'!BR15="","",'各会計、関係団体の財政状況及び健全化判断比率'!BR15)</f>
        <v/>
      </c>
      <c r="DH42" s="405"/>
      <c r="DI42" s="205"/>
    </row>
    <row r="43" spans="1:113" ht="32.25" customHeight="1" x14ac:dyDescent="0.15">
      <c r="B43" s="202"/>
      <c r="C43" s="407" t="str">
        <f t="shared" si="5"/>
        <v/>
      </c>
      <c r="D43" s="407"/>
      <c r="E43" s="408" t="str">
        <f>IF('各会計、関係団体の財政状況及び健全化判断比率'!B16="","",'各会計、関係団体の財政状況及び健全化判断比率'!B16)</f>
        <v/>
      </c>
      <c r="F43" s="408"/>
      <c r="G43" s="408"/>
      <c r="H43" s="408"/>
      <c r="I43" s="408"/>
      <c r="J43" s="408"/>
      <c r="K43" s="408"/>
      <c r="L43" s="408"/>
      <c r="M43" s="408"/>
      <c r="N43" s="408"/>
      <c r="O43" s="408"/>
      <c r="P43" s="408"/>
      <c r="Q43" s="408"/>
      <c r="R43" s="408"/>
      <c r="S43" s="408"/>
      <c r="T43" s="178"/>
      <c r="U43" s="407" t="str">
        <f t="shared" si="4"/>
        <v/>
      </c>
      <c r="V43" s="407"/>
      <c r="W43" s="408"/>
      <c r="X43" s="408"/>
      <c r="Y43" s="408"/>
      <c r="Z43" s="408"/>
      <c r="AA43" s="408"/>
      <c r="AB43" s="408"/>
      <c r="AC43" s="408"/>
      <c r="AD43" s="408"/>
      <c r="AE43" s="408"/>
      <c r="AF43" s="408"/>
      <c r="AG43" s="408"/>
      <c r="AH43" s="408"/>
      <c r="AI43" s="408"/>
      <c r="AJ43" s="408"/>
      <c r="AK43" s="408"/>
      <c r="AL43" s="178"/>
      <c r="AM43" s="407" t="str">
        <f t="shared" si="0"/>
        <v/>
      </c>
      <c r="AN43" s="407"/>
      <c r="AO43" s="408"/>
      <c r="AP43" s="408"/>
      <c r="AQ43" s="408"/>
      <c r="AR43" s="408"/>
      <c r="AS43" s="408"/>
      <c r="AT43" s="408"/>
      <c r="AU43" s="408"/>
      <c r="AV43" s="408"/>
      <c r="AW43" s="408"/>
      <c r="AX43" s="408"/>
      <c r="AY43" s="408"/>
      <c r="AZ43" s="408"/>
      <c r="BA43" s="408"/>
      <c r="BB43" s="408"/>
      <c r="BC43" s="408"/>
      <c r="BD43" s="178"/>
      <c r="BE43" s="407" t="str">
        <f t="shared" si="1"/>
        <v/>
      </c>
      <c r="BF43" s="407"/>
      <c r="BG43" s="408"/>
      <c r="BH43" s="408"/>
      <c r="BI43" s="408"/>
      <c r="BJ43" s="408"/>
      <c r="BK43" s="408"/>
      <c r="BL43" s="408"/>
      <c r="BM43" s="408"/>
      <c r="BN43" s="408"/>
      <c r="BO43" s="408"/>
      <c r="BP43" s="408"/>
      <c r="BQ43" s="408"/>
      <c r="BR43" s="408"/>
      <c r="BS43" s="408"/>
      <c r="BT43" s="408"/>
      <c r="BU43" s="408"/>
      <c r="BV43" s="178"/>
      <c r="BW43" s="407">
        <f t="shared" si="2"/>
        <v>21</v>
      </c>
      <c r="BX43" s="407"/>
      <c r="BY43" s="408" t="str">
        <f>IF('各会計、関係団体の財政状況及び健全化判断比率'!B77="","",'各会計、関係団体の財政状況及び健全化判断比率'!B77)</f>
        <v>岡山県市町村総合事務組合（拠出金事業特別会計）</v>
      </c>
      <c r="BZ43" s="408"/>
      <c r="CA43" s="408"/>
      <c r="CB43" s="408"/>
      <c r="CC43" s="408"/>
      <c r="CD43" s="408"/>
      <c r="CE43" s="408"/>
      <c r="CF43" s="408"/>
      <c r="CG43" s="408"/>
      <c r="CH43" s="408"/>
      <c r="CI43" s="408"/>
      <c r="CJ43" s="408"/>
      <c r="CK43" s="408"/>
      <c r="CL43" s="408"/>
      <c r="CM43" s="408"/>
      <c r="CN43" s="178"/>
      <c r="CO43" s="407" t="str">
        <f t="shared" si="3"/>
        <v/>
      </c>
      <c r="CP43" s="407"/>
      <c r="CQ43" s="408" t="str">
        <f>IF('各会計、関係団体の財政状況及び健全化判断比率'!BS16="","",'各会計、関係団体の財政状況及び健全化判断比率'!BS16)</f>
        <v/>
      </c>
      <c r="CR43" s="408"/>
      <c r="CS43" s="408"/>
      <c r="CT43" s="408"/>
      <c r="CU43" s="408"/>
      <c r="CV43" s="408"/>
      <c r="CW43" s="408"/>
      <c r="CX43" s="408"/>
      <c r="CY43" s="408"/>
      <c r="CZ43" s="408"/>
      <c r="DA43" s="408"/>
      <c r="DB43" s="408"/>
      <c r="DC43" s="408"/>
      <c r="DD43" s="408"/>
      <c r="DE43" s="408"/>
      <c r="DG43" s="405" t="str">
        <f>IF('各会計、関係団体の財政状況及び健全化判断比率'!BR16="","",'各会計、関係団体の財政状況及び健全化判断比率'!BR16)</f>
        <v/>
      </c>
      <c r="DH43" s="405"/>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207</v>
      </c>
      <c r="E46" s="404" t="s">
        <v>208</v>
      </c>
      <c r="F46" s="404"/>
      <c r="G46" s="404"/>
      <c r="H46" s="404"/>
      <c r="I46" s="404"/>
      <c r="J46" s="404"/>
      <c r="K46" s="404"/>
      <c r="L46" s="404"/>
      <c r="M46" s="404"/>
      <c r="N46" s="404"/>
      <c r="O46" s="404"/>
      <c r="P46" s="404"/>
      <c r="Q46" s="404"/>
      <c r="R46" s="404"/>
      <c r="S46" s="404"/>
      <c r="T46" s="404"/>
      <c r="U46" s="404"/>
      <c r="V46" s="404"/>
      <c r="W46" s="404"/>
      <c r="X46" s="404"/>
      <c r="Y46" s="404"/>
      <c r="Z46" s="404"/>
      <c r="AA46" s="404"/>
      <c r="AB46" s="404"/>
      <c r="AC46" s="404"/>
      <c r="AD46" s="404"/>
      <c r="AE46" s="404"/>
      <c r="AF46" s="404"/>
      <c r="AG46" s="404"/>
      <c r="AH46" s="404"/>
      <c r="AI46" s="404"/>
      <c r="AJ46" s="404"/>
      <c r="AK46" s="404"/>
      <c r="AL46" s="404"/>
      <c r="AM46" s="404"/>
      <c r="AN46" s="404"/>
      <c r="AO46" s="404"/>
      <c r="AP46" s="404"/>
      <c r="AQ46" s="404"/>
      <c r="AR46" s="404"/>
      <c r="AS46" s="404"/>
      <c r="AT46" s="404"/>
      <c r="AU46" s="404"/>
      <c r="AV46" s="404"/>
      <c r="AW46" s="404"/>
      <c r="AX46" s="404"/>
      <c r="AY46" s="404"/>
      <c r="AZ46" s="404"/>
      <c r="BA46" s="404"/>
      <c r="BB46" s="404"/>
      <c r="BC46" s="404"/>
      <c r="BD46" s="404"/>
      <c r="BE46" s="404"/>
      <c r="BF46" s="404"/>
      <c r="BG46" s="404"/>
      <c r="BH46" s="404"/>
      <c r="BI46" s="404"/>
      <c r="BJ46" s="404"/>
      <c r="BK46" s="404"/>
      <c r="BL46" s="404"/>
      <c r="BM46" s="404"/>
      <c r="BN46" s="404"/>
      <c r="BO46" s="404"/>
      <c r="BP46" s="404"/>
      <c r="BQ46" s="404"/>
      <c r="BR46" s="404"/>
      <c r="BS46" s="404"/>
      <c r="BT46" s="404"/>
      <c r="BU46" s="404"/>
      <c r="BV46" s="404"/>
      <c r="BW46" s="404"/>
      <c r="BX46" s="404"/>
      <c r="BY46" s="404"/>
      <c r="BZ46" s="404"/>
      <c r="CA46" s="404"/>
      <c r="CB46" s="404"/>
      <c r="CC46" s="404"/>
      <c r="CD46" s="404"/>
      <c r="CE46" s="404"/>
      <c r="CF46" s="404"/>
      <c r="CG46" s="404"/>
      <c r="CH46" s="404"/>
      <c r="CI46" s="404"/>
      <c r="CJ46" s="404"/>
      <c r="CK46" s="404"/>
      <c r="CL46" s="404"/>
      <c r="CM46" s="404"/>
      <c r="CN46" s="404"/>
      <c r="CO46" s="404"/>
      <c r="CP46" s="404"/>
      <c r="CQ46" s="404"/>
      <c r="CR46" s="404"/>
      <c r="CS46" s="404"/>
      <c r="CT46" s="404"/>
      <c r="CU46" s="404"/>
      <c r="CV46" s="404"/>
      <c r="CW46" s="404"/>
      <c r="CX46" s="404"/>
      <c r="CY46" s="404"/>
      <c r="CZ46" s="404"/>
      <c r="DA46" s="404"/>
      <c r="DB46" s="404"/>
      <c r="DC46" s="404"/>
      <c r="DD46" s="404"/>
      <c r="DE46" s="404"/>
      <c r="DF46" s="404"/>
      <c r="DG46" s="404"/>
      <c r="DH46" s="404"/>
      <c r="DI46" s="404"/>
    </row>
    <row r="47" spans="1:113" x14ac:dyDescent="0.15">
      <c r="E47" s="404" t="s">
        <v>209</v>
      </c>
      <c r="F47" s="404"/>
      <c r="G47" s="404"/>
      <c r="H47" s="404"/>
      <c r="I47" s="404"/>
      <c r="J47" s="404"/>
      <c r="K47" s="404"/>
      <c r="L47" s="404"/>
      <c r="M47" s="404"/>
      <c r="N47" s="404"/>
      <c r="O47" s="404"/>
      <c r="P47" s="404"/>
      <c r="Q47" s="404"/>
      <c r="R47" s="404"/>
      <c r="S47" s="404"/>
      <c r="T47" s="404"/>
      <c r="U47" s="404"/>
      <c r="V47" s="404"/>
      <c r="W47" s="404"/>
      <c r="X47" s="404"/>
      <c r="Y47" s="404"/>
      <c r="Z47" s="404"/>
      <c r="AA47" s="404"/>
      <c r="AB47" s="404"/>
      <c r="AC47" s="404"/>
      <c r="AD47" s="404"/>
      <c r="AE47" s="404"/>
      <c r="AF47" s="404"/>
      <c r="AG47" s="404"/>
      <c r="AH47" s="404"/>
      <c r="AI47" s="404"/>
      <c r="AJ47" s="404"/>
      <c r="AK47" s="404"/>
      <c r="AL47" s="404"/>
      <c r="AM47" s="404"/>
      <c r="AN47" s="404"/>
      <c r="AO47" s="404"/>
      <c r="AP47" s="404"/>
      <c r="AQ47" s="404"/>
      <c r="AR47" s="404"/>
      <c r="AS47" s="404"/>
      <c r="AT47" s="404"/>
      <c r="AU47" s="404"/>
      <c r="AV47" s="404"/>
      <c r="AW47" s="404"/>
      <c r="AX47" s="404"/>
      <c r="AY47" s="404"/>
      <c r="AZ47" s="404"/>
      <c r="BA47" s="404"/>
      <c r="BB47" s="404"/>
      <c r="BC47" s="404"/>
      <c r="BD47" s="404"/>
      <c r="BE47" s="404"/>
      <c r="BF47" s="404"/>
      <c r="BG47" s="404"/>
      <c r="BH47" s="404"/>
      <c r="BI47" s="404"/>
      <c r="BJ47" s="404"/>
      <c r="BK47" s="404"/>
      <c r="BL47" s="404"/>
      <c r="BM47" s="404"/>
      <c r="BN47" s="404"/>
      <c r="BO47" s="404"/>
      <c r="BP47" s="404"/>
      <c r="BQ47" s="404"/>
      <c r="BR47" s="404"/>
      <c r="BS47" s="404"/>
      <c r="BT47" s="404"/>
      <c r="BU47" s="404"/>
      <c r="BV47" s="404"/>
      <c r="BW47" s="404"/>
      <c r="BX47" s="404"/>
      <c r="BY47" s="404"/>
      <c r="BZ47" s="404"/>
      <c r="CA47" s="404"/>
      <c r="CB47" s="404"/>
      <c r="CC47" s="404"/>
      <c r="CD47" s="404"/>
      <c r="CE47" s="404"/>
      <c r="CF47" s="404"/>
      <c r="CG47" s="404"/>
      <c r="CH47" s="404"/>
      <c r="CI47" s="404"/>
      <c r="CJ47" s="404"/>
      <c r="CK47" s="404"/>
      <c r="CL47" s="404"/>
      <c r="CM47" s="404"/>
      <c r="CN47" s="404"/>
      <c r="CO47" s="404"/>
      <c r="CP47" s="404"/>
      <c r="CQ47" s="404"/>
      <c r="CR47" s="404"/>
      <c r="CS47" s="404"/>
      <c r="CT47" s="404"/>
      <c r="CU47" s="404"/>
      <c r="CV47" s="404"/>
      <c r="CW47" s="404"/>
      <c r="CX47" s="404"/>
      <c r="CY47" s="404"/>
      <c r="CZ47" s="404"/>
      <c r="DA47" s="404"/>
      <c r="DB47" s="404"/>
      <c r="DC47" s="404"/>
      <c r="DD47" s="404"/>
      <c r="DE47" s="404"/>
      <c r="DF47" s="404"/>
      <c r="DG47" s="404"/>
      <c r="DH47" s="404"/>
      <c r="DI47" s="404"/>
    </row>
    <row r="48" spans="1:113" x14ac:dyDescent="0.15">
      <c r="E48" s="404" t="s">
        <v>210</v>
      </c>
      <c r="F48" s="404"/>
      <c r="G48" s="404"/>
      <c r="H48" s="404"/>
      <c r="I48" s="404"/>
      <c r="J48" s="404"/>
      <c r="K48" s="404"/>
      <c r="L48" s="404"/>
      <c r="M48" s="404"/>
      <c r="N48" s="404"/>
      <c r="O48" s="404"/>
      <c r="P48" s="404"/>
      <c r="Q48" s="404"/>
      <c r="R48" s="404"/>
      <c r="S48" s="404"/>
      <c r="T48" s="404"/>
      <c r="U48" s="404"/>
      <c r="V48" s="404"/>
      <c r="W48" s="404"/>
      <c r="X48" s="404"/>
      <c r="Y48" s="404"/>
      <c r="Z48" s="404"/>
      <c r="AA48" s="404"/>
      <c r="AB48" s="404"/>
      <c r="AC48" s="404"/>
      <c r="AD48" s="404"/>
      <c r="AE48" s="404"/>
      <c r="AF48" s="404"/>
      <c r="AG48" s="404"/>
      <c r="AH48" s="404"/>
      <c r="AI48" s="404"/>
      <c r="AJ48" s="404"/>
      <c r="AK48" s="404"/>
      <c r="AL48" s="404"/>
      <c r="AM48" s="404"/>
      <c r="AN48" s="404"/>
      <c r="AO48" s="404"/>
      <c r="AP48" s="404"/>
      <c r="AQ48" s="404"/>
      <c r="AR48" s="404"/>
      <c r="AS48" s="404"/>
      <c r="AT48" s="404"/>
      <c r="AU48" s="404"/>
      <c r="AV48" s="404"/>
      <c r="AW48" s="404"/>
      <c r="AX48" s="404"/>
      <c r="AY48" s="404"/>
      <c r="AZ48" s="404"/>
      <c r="BA48" s="404"/>
      <c r="BB48" s="404"/>
      <c r="BC48" s="404"/>
      <c r="BD48" s="404"/>
      <c r="BE48" s="404"/>
      <c r="BF48" s="404"/>
      <c r="BG48" s="404"/>
      <c r="BH48" s="404"/>
      <c r="BI48" s="404"/>
      <c r="BJ48" s="404"/>
      <c r="BK48" s="404"/>
      <c r="BL48" s="404"/>
      <c r="BM48" s="404"/>
      <c r="BN48" s="404"/>
      <c r="BO48" s="404"/>
      <c r="BP48" s="404"/>
      <c r="BQ48" s="404"/>
      <c r="BR48" s="404"/>
      <c r="BS48" s="404"/>
      <c r="BT48" s="404"/>
      <c r="BU48" s="404"/>
      <c r="BV48" s="404"/>
      <c r="BW48" s="404"/>
      <c r="BX48" s="404"/>
      <c r="BY48" s="404"/>
      <c r="BZ48" s="404"/>
      <c r="CA48" s="404"/>
      <c r="CB48" s="404"/>
      <c r="CC48" s="404"/>
      <c r="CD48" s="404"/>
      <c r="CE48" s="404"/>
      <c r="CF48" s="404"/>
      <c r="CG48" s="404"/>
      <c r="CH48" s="404"/>
      <c r="CI48" s="404"/>
      <c r="CJ48" s="404"/>
      <c r="CK48" s="404"/>
      <c r="CL48" s="404"/>
      <c r="CM48" s="404"/>
      <c r="CN48" s="404"/>
      <c r="CO48" s="404"/>
      <c r="CP48" s="404"/>
      <c r="CQ48" s="404"/>
      <c r="CR48" s="404"/>
      <c r="CS48" s="404"/>
      <c r="CT48" s="404"/>
      <c r="CU48" s="404"/>
      <c r="CV48" s="404"/>
      <c r="CW48" s="404"/>
      <c r="CX48" s="404"/>
      <c r="CY48" s="404"/>
      <c r="CZ48" s="404"/>
      <c r="DA48" s="404"/>
      <c r="DB48" s="404"/>
      <c r="DC48" s="404"/>
      <c r="DD48" s="404"/>
      <c r="DE48" s="404"/>
      <c r="DF48" s="404"/>
      <c r="DG48" s="404"/>
      <c r="DH48" s="404"/>
      <c r="DI48" s="404"/>
    </row>
    <row r="49" spans="5:113" x14ac:dyDescent="0.15">
      <c r="E49" s="406" t="s">
        <v>211</v>
      </c>
      <c r="F49" s="406"/>
      <c r="G49" s="406"/>
      <c r="H49" s="406"/>
      <c r="I49" s="406"/>
      <c r="J49" s="406"/>
      <c r="K49" s="406"/>
      <c r="L49" s="406"/>
      <c r="M49" s="406"/>
      <c r="N49" s="406"/>
      <c r="O49" s="406"/>
      <c r="P49" s="406"/>
      <c r="Q49" s="406"/>
      <c r="R49" s="406"/>
      <c r="S49" s="406"/>
      <c r="T49" s="406"/>
      <c r="U49" s="406"/>
      <c r="V49" s="406"/>
      <c r="W49" s="406"/>
      <c r="X49" s="406"/>
      <c r="Y49" s="406"/>
      <c r="Z49" s="406"/>
      <c r="AA49" s="406"/>
      <c r="AB49" s="406"/>
      <c r="AC49" s="406"/>
      <c r="AD49" s="406"/>
      <c r="AE49" s="406"/>
      <c r="AF49" s="406"/>
      <c r="AG49" s="406"/>
      <c r="AH49" s="406"/>
      <c r="AI49" s="406"/>
      <c r="AJ49" s="406"/>
      <c r="AK49" s="406"/>
      <c r="AL49" s="406"/>
      <c r="AM49" s="406"/>
      <c r="AN49" s="406"/>
      <c r="AO49" s="406"/>
      <c r="AP49" s="406"/>
      <c r="AQ49" s="406"/>
      <c r="AR49" s="406"/>
      <c r="AS49" s="406"/>
      <c r="AT49" s="406"/>
      <c r="AU49" s="406"/>
      <c r="AV49" s="406"/>
      <c r="AW49" s="406"/>
      <c r="AX49" s="406"/>
      <c r="AY49" s="406"/>
      <c r="AZ49" s="406"/>
      <c r="BA49" s="406"/>
      <c r="BB49" s="406"/>
      <c r="BC49" s="406"/>
      <c r="BD49" s="406"/>
      <c r="BE49" s="406"/>
      <c r="BF49" s="406"/>
      <c r="BG49" s="406"/>
      <c r="BH49" s="406"/>
      <c r="BI49" s="406"/>
      <c r="BJ49" s="406"/>
      <c r="BK49" s="406"/>
      <c r="BL49" s="406"/>
      <c r="BM49" s="406"/>
      <c r="BN49" s="406"/>
      <c r="BO49" s="406"/>
      <c r="BP49" s="406"/>
      <c r="BQ49" s="406"/>
      <c r="BR49" s="406"/>
      <c r="BS49" s="406"/>
      <c r="BT49" s="406"/>
      <c r="BU49" s="406"/>
      <c r="BV49" s="406"/>
      <c r="BW49" s="406"/>
      <c r="BX49" s="406"/>
      <c r="BY49" s="406"/>
      <c r="BZ49" s="406"/>
      <c r="CA49" s="406"/>
      <c r="CB49" s="406"/>
      <c r="CC49" s="406"/>
      <c r="CD49" s="406"/>
      <c r="CE49" s="406"/>
      <c r="CF49" s="406"/>
      <c r="CG49" s="406"/>
      <c r="CH49" s="406"/>
      <c r="CI49" s="406"/>
      <c r="CJ49" s="406"/>
      <c r="CK49" s="406"/>
      <c r="CL49" s="406"/>
      <c r="CM49" s="406"/>
      <c r="CN49" s="406"/>
      <c r="CO49" s="406"/>
      <c r="CP49" s="406"/>
      <c r="CQ49" s="406"/>
      <c r="CR49" s="406"/>
      <c r="CS49" s="406"/>
      <c r="CT49" s="406"/>
      <c r="CU49" s="406"/>
      <c r="CV49" s="406"/>
      <c r="CW49" s="406"/>
      <c r="CX49" s="406"/>
      <c r="CY49" s="406"/>
      <c r="CZ49" s="406"/>
      <c r="DA49" s="406"/>
      <c r="DB49" s="406"/>
      <c r="DC49" s="406"/>
      <c r="DD49" s="406"/>
      <c r="DE49" s="406"/>
      <c r="DF49" s="406"/>
      <c r="DG49" s="406"/>
      <c r="DH49" s="406"/>
      <c r="DI49" s="406"/>
    </row>
    <row r="50" spans="5:113" x14ac:dyDescent="0.15">
      <c r="E50" s="404" t="s">
        <v>212</v>
      </c>
      <c r="F50" s="404"/>
      <c r="G50" s="404"/>
      <c r="H50" s="404"/>
      <c r="I50" s="404"/>
      <c r="J50" s="404"/>
      <c r="K50" s="404"/>
      <c r="L50" s="404"/>
      <c r="M50" s="404"/>
      <c r="N50" s="404"/>
      <c r="O50" s="404"/>
      <c r="P50" s="404"/>
      <c r="Q50" s="404"/>
      <c r="R50" s="404"/>
      <c r="S50" s="404"/>
      <c r="T50" s="404"/>
      <c r="U50" s="404"/>
      <c r="V50" s="404"/>
      <c r="W50" s="404"/>
      <c r="X50" s="404"/>
      <c r="Y50" s="404"/>
      <c r="Z50" s="404"/>
      <c r="AA50" s="404"/>
      <c r="AB50" s="404"/>
      <c r="AC50" s="404"/>
      <c r="AD50" s="404"/>
      <c r="AE50" s="404"/>
      <c r="AF50" s="404"/>
      <c r="AG50" s="404"/>
      <c r="AH50" s="404"/>
      <c r="AI50" s="404"/>
      <c r="AJ50" s="404"/>
      <c r="AK50" s="404"/>
      <c r="AL50" s="404"/>
      <c r="AM50" s="404"/>
      <c r="AN50" s="404"/>
      <c r="AO50" s="404"/>
      <c r="AP50" s="404"/>
      <c r="AQ50" s="404"/>
      <c r="AR50" s="404"/>
      <c r="AS50" s="404"/>
      <c r="AT50" s="404"/>
      <c r="AU50" s="404"/>
      <c r="AV50" s="404"/>
      <c r="AW50" s="404"/>
      <c r="AX50" s="404"/>
      <c r="AY50" s="404"/>
      <c r="AZ50" s="404"/>
      <c r="BA50" s="404"/>
      <c r="BB50" s="404"/>
      <c r="BC50" s="404"/>
      <c r="BD50" s="404"/>
      <c r="BE50" s="404"/>
      <c r="BF50" s="404"/>
      <c r="BG50" s="404"/>
      <c r="BH50" s="404"/>
      <c r="BI50" s="404"/>
      <c r="BJ50" s="404"/>
      <c r="BK50" s="404"/>
      <c r="BL50" s="404"/>
      <c r="BM50" s="404"/>
      <c r="BN50" s="404"/>
      <c r="BO50" s="404"/>
      <c r="BP50" s="404"/>
      <c r="BQ50" s="404"/>
      <c r="BR50" s="404"/>
      <c r="BS50" s="404"/>
      <c r="BT50" s="404"/>
      <c r="BU50" s="404"/>
      <c r="BV50" s="404"/>
      <c r="BW50" s="404"/>
      <c r="BX50" s="404"/>
      <c r="BY50" s="404"/>
      <c r="BZ50" s="404"/>
      <c r="CA50" s="404"/>
      <c r="CB50" s="404"/>
      <c r="CC50" s="404"/>
      <c r="CD50" s="404"/>
      <c r="CE50" s="404"/>
      <c r="CF50" s="404"/>
      <c r="CG50" s="404"/>
      <c r="CH50" s="404"/>
      <c r="CI50" s="404"/>
      <c r="CJ50" s="404"/>
      <c r="CK50" s="404"/>
      <c r="CL50" s="404"/>
      <c r="CM50" s="404"/>
      <c r="CN50" s="404"/>
      <c r="CO50" s="404"/>
      <c r="CP50" s="404"/>
      <c r="CQ50" s="404"/>
      <c r="CR50" s="404"/>
      <c r="CS50" s="404"/>
      <c r="CT50" s="404"/>
      <c r="CU50" s="404"/>
      <c r="CV50" s="404"/>
      <c r="CW50" s="404"/>
      <c r="CX50" s="404"/>
      <c r="CY50" s="404"/>
      <c r="CZ50" s="404"/>
      <c r="DA50" s="404"/>
      <c r="DB50" s="404"/>
      <c r="DC50" s="404"/>
      <c r="DD50" s="404"/>
      <c r="DE50" s="404"/>
      <c r="DF50" s="404"/>
      <c r="DG50" s="404"/>
      <c r="DH50" s="404"/>
      <c r="DI50" s="404"/>
    </row>
    <row r="51" spans="5:113" x14ac:dyDescent="0.15">
      <c r="E51" s="404" t="s">
        <v>213</v>
      </c>
      <c r="F51" s="404"/>
      <c r="G51" s="404"/>
      <c r="H51" s="404"/>
      <c r="I51" s="404"/>
      <c r="J51" s="404"/>
      <c r="K51" s="404"/>
      <c r="L51" s="404"/>
      <c r="M51" s="404"/>
      <c r="N51" s="404"/>
      <c r="O51" s="404"/>
      <c r="P51" s="404"/>
      <c r="Q51" s="404"/>
      <c r="R51" s="404"/>
      <c r="S51" s="404"/>
      <c r="T51" s="404"/>
      <c r="U51" s="404"/>
      <c r="V51" s="404"/>
      <c r="W51" s="404"/>
      <c r="X51" s="404"/>
      <c r="Y51" s="404"/>
      <c r="Z51" s="404"/>
      <c r="AA51" s="404"/>
      <c r="AB51" s="404"/>
      <c r="AC51" s="404"/>
      <c r="AD51" s="404"/>
      <c r="AE51" s="404"/>
      <c r="AF51" s="404"/>
      <c r="AG51" s="404"/>
      <c r="AH51" s="404"/>
      <c r="AI51" s="404"/>
      <c r="AJ51" s="404"/>
      <c r="AK51" s="404"/>
      <c r="AL51" s="404"/>
      <c r="AM51" s="404"/>
      <c r="AN51" s="404"/>
      <c r="AO51" s="404"/>
      <c r="AP51" s="404"/>
      <c r="AQ51" s="404"/>
      <c r="AR51" s="404"/>
      <c r="AS51" s="404"/>
      <c r="AT51" s="404"/>
      <c r="AU51" s="404"/>
      <c r="AV51" s="404"/>
      <c r="AW51" s="404"/>
      <c r="AX51" s="404"/>
      <c r="AY51" s="404"/>
      <c r="AZ51" s="404"/>
      <c r="BA51" s="404"/>
      <c r="BB51" s="404"/>
      <c r="BC51" s="404"/>
      <c r="BD51" s="404"/>
      <c r="BE51" s="404"/>
      <c r="BF51" s="404"/>
      <c r="BG51" s="404"/>
      <c r="BH51" s="404"/>
      <c r="BI51" s="404"/>
      <c r="BJ51" s="404"/>
      <c r="BK51" s="404"/>
      <c r="BL51" s="404"/>
      <c r="BM51" s="404"/>
      <c r="BN51" s="404"/>
      <c r="BO51" s="404"/>
      <c r="BP51" s="404"/>
      <c r="BQ51" s="404"/>
      <c r="BR51" s="404"/>
      <c r="BS51" s="404"/>
      <c r="BT51" s="404"/>
      <c r="BU51" s="404"/>
      <c r="BV51" s="404"/>
      <c r="BW51" s="404"/>
      <c r="BX51" s="404"/>
      <c r="BY51" s="404"/>
      <c r="BZ51" s="404"/>
      <c r="CA51" s="404"/>
      <c r="CB51" s="404"/>
      <c r="CC51" s="404"/>
      <c r="CD51" s="404"/>
      <c r="CE51" s="404"/>
      <c r="CF51" s="404"/>
      <c r="CG51" s="404"/>
      <c r="CH51" s="404"/>
      <c r="CI51" s="404"/>
      <c r="CJ51" s="404"/>
      <c r="CK51" s="404"/>
      <c r="CL51" s="404"/>
      <c r="CM51" s="404"/>
      <c r="CN51" s="404"/>
      <c r="CO51" s="404"/>
      <c r="CP51" s="404"/>
      <c r="CQ51" s="404"/>
      <c r="CR51" s="404"/>
      <c r="CS51" s="404"/>
      <c r="CT51" s="404"/>
      <c r="CU51" s="404"/>
      <c r="CV51" s="404"/>
      <c r="CW51" s="404"/>
      <c r="CX51" s="404"/>
      <c r="CY51" s="404"/>
      <c r="CZ51" s="404"/>
      <c r="DA51" s="404"/>
      <c r="DB51" s="404"/>
      <c r="DC51" s="404"/>
      <c r="DD51" s="404"/>
      <c r="DE51" s="404"/>
      <c r="DF51" s="404"/>
      <c r="DG51" s="404"/>
      <c r="DH51" s="404"/>
      <c r="DI51" s="404"/>
    </row>
    <row r="52" spans="5:113" x14ac:dyDescent="0.15">
      <c r="E52" s="404" t="s">
        <v>214</v>
      </c>
      <c r="F52" s="404"/>
      <c r="G52" s="404"/>
      <c r="H52" s="404"/>
      <c r="I52" s="404"/>
      <c r="J52" s="404"/>
      <c r="K52" s="404"/>
      <c r="L52" s="404"/>
      <c r="M52" s="404"/>
      <c r="N52" s="404"/>
      <c r="O52" s="404"/>
      <c r="P52" s="404"/>
      <c r="Q52" s="404"/>
      <c r="R52" s="404"/>
      <c r="S52" s="404"/>
      <c r="T52" s="404"/>
      <c r="U52" s="404"/>
      <c r="V52" s="404"/>
      <c r="W52" s="404"/>
      <c r="X52" s="404"/>
      <c r="Y52" s="404"/>
      <c r="Z52" s="404"/>
      <c r="AA52" s="404"/>
      <c r="AB52" s="404"/>
      <c r="AC52" s="404"/>
      <c r="AD52" s="404"/>
      <c r="AE52" s="404"/>
      <c r="AF52" s="404"/>
      <c r="AG52" s="404"/>
      <c r="AH52" s="404"/>
      <c r="AI52" s="404"/>
      <c r="AJ52" s="404"/>
      <c r="AK52" s="404"/>
      <c r="AL52" s="404"/>
      <c r="AM52" s="404"/>
      <c r="AN52" s="404"/>
      <c r="AO52" s="404"/>
      <c r="AP52" s="404"/>
      <c r="AQ52" s="404"/>
      <c r="AR52" s="404"/>
      <c r="AS52" s="404"/>
      <c r="AT52" s="404"/>
      <c r="AU52" s="404"/>
      <c r="AV52" s="404"/>
      <c r="AW52" s="404"/>
      <c r="AX52" s="404"/>
      <c r="AY52" s="404"/>
      <c r="AZ52" s="404"/>
      <c r="BA52" s="404"/>
      <c r="BB52" s="404"/>
      <c r="BC52" s="404"/>
      <c r="BD52" s="404"/>
      <c r="BE52" s="404"/>
      <c r="BF52" s="404"/>
      <c r="BG52" s="404"/>
      <c r="BH52" s="404"/>
      <c r="BI52" s="404"/>
      <c r="BJ52" s="404"/>
      <c r="BK52" s="404"/>
      <c r="BL52" s="404"/>
      <c r="BM52" s="404"/>
      <c r="BN52" s="404"/>
      <c r="BO52" s="404"/>
      <c r="BP52" s="404"/>
      <c r="BQ52" s="404"/>
      <c r="BR52" s="404"/>
      <c r="BS52" s="404"/>
      <c r="BT52" s="404"/>
      <c r="BU52" s="404"/>
      <c r="BV52" s="404"/>
      <c r="BW52" s="404"/>
      <c r="BX52" s="404"/>
      <c r="BY52" s="404"/>
      <c r="BZ52" s="404"/>
      <c r="CA52" s="404"/>
      <c r="CB52" s="404"/>
      <c r="CC52" s="404"/>
      <c r="CD52" s="404"/>
      <c r="CE52" s="404"/>
      <c r="CF52" s="404"/>
      <c r="CG52" s="404"/>
      <c r="CH52" s="404"/>
      <c r="CI52" s="404"/>
      <c r="CJ52" s="404"/>
      <c r="CK52" s="404"/>
      <c r="CL52" s="404"/>
      <c r="CM52" s="404"/>
      <c r="CN52" s="404"/>
      <c r="CO52" s="404"/>
      <c r="CP52" s="404"/>
      <c r="CQ52" s="404"/>
      <c r="CR52" s="404"/>
      <c r="CS52" s="404"/>
      <c r="CT52" s="404"/>
      <c r="CU52" s="404"/>
      <c r="CV52" s="404"/>
      <c r="CW52" s="404"/>
      <c r="CX52" s="404"/>
      <c r="CY52" s="404"/>
      <c r="CZ52" s="404"/>
      <c r="DA52" s="404"/>
      <c r="DB52" s="404"/>
      <c r="DC52" s="404"/>
      <c r="DD52" s="404"/>
      <c r="DE52" s="404"/>
      <c r="DF52" s="404"/>
      <c r="DG52" s="404"/>
      <c r="DH52" s="404"/>
      <c r="DI52" s="404"/>
    </row>
    <row r="53" spans="5:113" x14ac:dyDescent="0.15">
      <c r="E53" s="403" t="s">
        <v>611</v>
      </c>
      <c r="F53" s="403"/>
      <c r="G53" s="403"/>
      <c r="H53" s="403"/>
      <c r="I53" s="403"/>
      <c r="J53" s="403"/>
      <c r="K53" s="403"/>
      <c r="L53" s="403"/>
      <c r="M53" s="403"/>
      <c r="N53" s="403"/>
      <c r="O53" s="403"/>
      <c r="P53" s="403"/>
      <c r="Q53" s="403"/>
      <c r="R53" s="403"/>
      <c r="S53" s="403"/>
      <c r="T53" s="403"/>
      <c r="U53" s="403"/>
      <c r="V53" s="403"/>
      <c r="W53" s="403"/>
      <c r="X53" s="403"/>
      <c r="Y53" s="403"/>
      <c r="Z53" s="403"/>
      <c r="AA53" s="403"/>
      <c r="AB53" s="403"/>
      <c r="AC53" s="403"/>
      <c r="AD53" s="403"/>
    </row>
    <row r="54" spans="5:113" x14ac:dyDescent="0.15"/>
    <row r="55" spans="5:113" x14ac:dyDescent="0.15"/>
    <row r="56" spans="5:113" x14ac:dyDescent="0.15"/>
  </sheetData>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3:AD53"/>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0"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8" t="s">
        <v>215</v>
      </c>
      <c r="DI1" s="649"/>
      <c r="DJ1" s="649"/>
      <c r="DK1" s="649"/>
      <c r="DL1" s="649"/>
      <c r="DM1" s="649"/>
      <c r="DN1" s="650"/>
      <c r="DO1" s="212"/>
      <c r="DP1" s="648" t="s">
        <v>216</v>
      </c>
      <c r="DQ1" s="649"/>
      <c r="DR1" s="649"/>
      <c r="DS1" s="649"/>
      <c r="DT1" s="649"/>
      <c r="DU1" s="649"/>
      <c r="DV1" s="649"/>
      <c r="DW1" s="649"/>
      <c r="DX1" s="649"/>
      <c r="DY1" s="649"/>
      <c r="DZ1" s="649"/>
      <c r="EA1" s="649"/>
      <c r="EB1" s="649"/>
      <c r="EC1" s="650"/>
      <c r="ED1" s="210"/>
      <c r="EE1" s="210"/>
      <c r="EF1" s="210"/>
      <c r="EG1" s="210"/>
      <c r="EH1" s="210"/>
      <c r="EI1" s="210"/>
      <c r="EJ1" s="210"/>
      <c r="EK1" s="210"/>
      <c r="EL1" s="210"/>
      <c r="EM1" s="210"/>
    </row>
    <row r="2" spans="2:143" ht="22.5" customHeight="1" x14ac:dyDescent="0.15">
      <c r="B2" s="213" t="s">
        <v>217</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41" t="s">
        <v>218</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219</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4" t="s">
        <v>220</v>
      </c>
      <c r="CE3" s="645"/>
      <c r="CF3" s="645"/>
      <c r="CG3" s="645"/>
      <c r="CH3" s="645"/>
      <c r="CI3" s="645"/>
      <c r="CJ3" s="645"/>
      <c r="CK3" s="645"/>
      <c r="CL3" s="645"/>
      <c r="CM3" s="645"/>
      <c r="CN3" s="645"/>
      <c r="CO3" s="645"/>
      <c r="CP3" s="645"/>
      <c r="CQ3" s="645"/>
      <c r="CR3" s="645"/>
      <c r="CS3" s="645"/>
      <c r="CT3" s="645"/>
      <c r="CU3" s="645"/>
      <c r="CV3" s="645"/>
      <c r="CW3" s="645"/>
      <c r="CX3" s="645"/>
      <c r="CY3" s="645"/>
      <c r="CZ3" s="645"/>
      <c r="DA3" s="645"/>
      <c r="DB3" s="645"/>
      <c r="DC3" s="645"/>
      <c r="DD3" s="645"/>
      <c r="DE3" s="645"/>
      <c r="DF3" s="645"/>
      <c r="DG3" s="645"/>
      <c r="DH3" s="645"/>
      <c r="DI3" s="645"/>
      <c r="DJ3" s="645"/>
      <c r="DK3" s="645"/>
      <c r="DL3" s="645"/>
      <c r="DM3" s="645"/>
      <c r="DN3" s="645"/>
      <c r="DO3" s="645"/>
      <c r="DP3" s="645"/>
      <c r="DQ3" s="645"/>
      <c r="DR3" s="645"/>
      <c r="DS3" s="645"/>
      <c r="DT3" s="645"/>
      <c r="DU3" s="645"/>
      <c r="DV3" s="645"/>
      <c r="DW3" s="645"/>
      <c r="DX3" s="645"/>
      <c r="DY3" s="645"/>
      <c r="DZ3" s="645"/>
      <c r="EA3" s="645"/>
      <c r="EB3" s="645"/>
      <c r="EC3" s="646"/>
    </row>
    <row r="4" spans="2:143" ht="11.25" customHeight="1" x14ac:dyDescent="0.15">
      <c r="B4" s="641" t="s">
        <v>1</v>
      </c>
      <c r="C4" s="642"/>
      <c r="D4" s="642"/>
      <c r="E4" s="642"/>
      <c r="F4" s="642"/>
      <c r="G4" s="642"/>
      <c r="H4" s="642"/>
      <c r="I4" s="642"/>
      <c r="J4" s="642"/>
      <c r="K4" s="642"/>
      <c r="L4" s="642"/>
      <c r="M4" s="642"/>
      <c r="N4" s="642"/>
      <c r="O4" s="642"/>
      <c r="P4" s="642"/>
      <c r="Q4" s="643"/>
      <c r="R4" s="641" t="s">
        <v>221</v>
      </c>
      <c r="S4" s="642"/>
      <c r="T4" s="642"/>
      <c r="U4" s="642"/>
      <c r="V4" s="642"/>
      <c r="W4" s="642"/>
      <c r="X4" s="642"/>
      <c r="Y4" s="643"/>
      <c r="Z4" s="641" t="s">
        <v>222</v>
      </c>
      <c r="AA4" s="642"/>
      <c r="AB4" s="642"/>
      <c r="AC4" s="643"/>
      <c r="AD4" s="641" t="s">
        <v>223</v>
      </c>
      <c r="AE4" s="642"/>
      <c r="AF4" s="642"/>
      <c r="AG4" s="642"/>
      <c r="AH4" s="642"/>
      <c r="AI4" s="642"/>
      <c r="AJ4" s="642"/>
      <c r="AK4" s="643"/>
      <c r="AL4" s="641" t="s">
        <v>222</v>
      </c>
      <c r="AM4" s="642"/>
      <c r="AN4" s="642"/>
      <c r="AO4" s="643"/>
      <c r="AP4" s="647" t="s">
        <v>224</v>
      </c>
      <c r="AQ4" s="647"/>
      <c r="AR4" s="647"/>
      <c r="AS4" s="647"/>
      <c r="AT4" s="647"/>
      <c r="AU4" s="647"/>
      <c r="AV4" s="647"/>
      <c r="AW4" s="647"/>
      <c r="AX4" s="647"/>
      <c r="AY4" s="647"/>
      <c r="AZ4" s="647"/>
      <c r="BA4" s="647"/>
      <c r="BB4" s="647"/>
      <c r="BC4" s="647"/>
      <c r="BD4" s="647"/>
      <c r="BE4" s="647"/>
      <c r="BF4" s="647"/>
      <c r="BG4" s="647" t="s">
        <v>225</v>
      </c>
      <c r="BH4" s="647"/>
      <c r="BI4" s="647"/>
      <c r="BJ4" s="647"/>
      <c r="BK4" s="647"/>
      <c r="BL4" s="647"/>
      <c r="BM4" s="647"/>
      <c r="BN4" s="647"/>
      <c r="BO4" s="647" t="s">
        <v>222</v>
      </c>
      <c r="BP4" s="647"/>
      <c r="BQ4" s="647"/>
      <c r="BR4" s="647"/>
      <c r="BS4" s="647" t="s">
        <v>226</v>
      </c>
      <c r="BT4" s="647"/>
      <c r="BU4" s="647"/>
      <c r="BV4" s="647"/>
      <c r="BW4" s="647"/>
      <c r="BX4" s="647"/>
      <c r="BY4" s="647"/>
      <c r="BZ4" s="647"/>
      <c r="CA4" s="647"/>
      <c r="CB4" s="647"/>
      <c r="CD4" s="644" t="s">
        <v>227</v>
      </c>
      <c r="CE4" s="645"/>
      <c r="CF4" s="645"/>
      <c r="CG4" s="645"/>
      <c r="CH4" s="645"/>
      <c r="CI4" s="645"/>
      <c r="CJ4" s="645"/>
      <c r="CK4" s="645"/>
      <c r="CL4" s="645"/>
      <c r="CM4" s="645"/>
      <c r="CN4" s="645"/>
      <c r="CO4" s="645"/>
      <c r="CP4" s="645"/>
      <c r="CQ4" s="645"/>
      <c r="CR4" s="645"/>
      <c r="CS4" s="645"/>
      <c r="CT4" s="645"/>
      <c r="CU4" s="645"/>
      <c r="CV4" s="645"/>
      <c r="CW4" s="645"/>
      <c r="CX4" s="645"/>
      <c r="CY4" s="645"/>
      <c r="CZ4" s="645"/>
      <c r="DA4" s="645"/>
      <c r="DB4" s="645"/>
      <c r="DC4" s="645"/>
      <c r="DD4" s="645"/>
      <c r="DE4" s="645"/>
      <c r="DF4" s="645"/>
      <c r="DG4" s="645"/>
      <c r="DH4" s="645"/>
      <c r="DI4" s="645"/>
      <c r="DJ4" s="645"/>
      <c r="DK4" s="645"/>
      <c r="DL4" s="645"/>
      <c r="DM4" s="645"/>
      <c r="DN4" s="645"/>
      <c r="DO4" s="645"/>
      <c r="DP4" s="645"/>
      <c r="DQ4" s="645"/>
      <c r="DR4" s="645"/>
      <c r="DS4" s="645"/>
      <c r="DT4" s="645"/>
      <c r="DU4" s="645"/>
      <c r="DV4" s="645"/>
      <c r="DW4" s="645"/>
      <c r="DX4" s="645"/>
      <c r="DY4" s="645"/>
      <c r="DZ4" s="645"/>
      <c r="EA4" s="645"/>
      <c r="EB4" s="645"/>
      <c r="EC4" s="646"/>
    </row>
    <row r="5" spans="2:143" s="362" customFormat="1" ht="11.25" customHeight="1" x14ac:dyDescent="0.15">
      <c r="B5" s="663" t="s">
        <v>228</v>
      </c>
      <c r="C5" s="664"/>
      <c r="D5" s="664"/>
      <c r="E5" s="664"/>
      <c r="F5" s="664"/>
      <c r="G5" s="664"/>
      <c r="H5" s="664"/>
      <c r="I5" s="664"/>
      <c r="J5" s="664"/>
      <c r="K5" s="664"/>
      <c r="L5" s="664"/>
      <c r="M5" s="664"/>
      <c r="N5" s="664"/>
      <c r="O5" s="664"/>
      <c r="P5" s="664"/>
      <c r="Q5" s="665"/>
      <c r="R5" s="666">
        <v>4464995</v>
      </c>
      <c r="S5" s="667"/>
      <c r="T5" s="667"/>
      <c r="U5" s="667"/>
      <c r="V5" s="667"/>
      <c r="W5" s="667"/>
      <c r="X5" s="667"/>
      <c r="Y5" s="668"/>
      <c r="Z5" s="669">
        <v>17.8</v>
      </c>
      <c r="AA5" s="669"/>
      <c r="AB5" s="669"/>
      <c r="AC5" s="669"/>
      <c r="AD5" s="670">
        <v>4318003</v>
      </c>
      <c r="AE5" s="670"/>
      <c r="AF5" s="670"/>
      <c r="AG5" s="670"/>
      <c r="AH5" s="670"/>
      <c r="AI5" s="670"/>
      <c r="AJ5" s="670"/>
      <c r="AK5" s="670"/>
      <c r="AL5" s="671">
        <v>33.5</v>
      </c>
      <c r="AM5" s="672"/>
      <c r="AN5" s="672"/>
      <c r="AO5" s="673"/>
      <c r="AP5" s="663" t="s">
        <v>229</v>
      </c>
      <c r="AQ5" s="664"/>
      <c r="AR5" s="664"/>
      <c r="AS5" s="664"/>
      <c r="AT5" s="664"/>
      <c r="AU5" s="664"/>
      <c r="AV5" s="664"/>
      <c r="AW5" s="664"/>
      <c r="AX5" s="664"/>
      <c r="AY5" s="664"/>
      <c r="AZ5" s="664"/>
      <c r="BA5" s="664"/>
      <c r="BB5" s="664"/>
      <c r="BC5" s="664"/>
      <c r="BD5" s="664"/>
      <c r="BE5" s="664"/>
      <c r="BF5" s="665"/>
      <c r="BG5" s="655">
        <v>4318003</v>
      </c>
      <c r="BH5" s="656"/>
      <c r="BI5" s="656"/>
      <c r="BJ5" s="656"/>
      <c r="BK5" s="656"/>
      <c r="BL5" s="656"/>
      <c r="BM5" s="656"/>
      <c r="BN5" s="657"/>
      <c r="BO5" s="651">
        <v>96.7</v>
      </c>
      <c r="BP5" s="651"/>
      <c r="BQ5" s="651"/>
      <c r="BR5" s="651"/>
      <c r="BS5" s="658">
        <v>68024</v>
      </c>
      <c r="BT5" s="658"/>
      <c r="BU5" s="658"/>
      <c r="BV5" s="658"/>
      <c r="BW5" s="658"/>
      <c r="BX5" s="658"/>
      <c r="BY5" s="658"/>
      <c r="BZ5" s="658"/>
      <c r="CA5" s="658"/>
      <c r="CB5" s="662"/>
      <c r="CD5" s="644" t="s">
        <v>224</v>
      </c>
      <c r="CE5" s="645"/>
      <c r="CF5" s="645"/>
      <c r="CG5" s="645"/>
      <c r="CH5" s="645"/>
      <c r="CI5" s="645"/>
      <c r="CJ5" s="645"/>
      <c r="CK5" s="645"/>
      <c r="CL5" s="645"/>
      <c r="CM5" s="645"/>
      <c r="CN5" s="645"/>
      <c r="CO5" s="645"/>
      <c r="CP5" s="645"/>
      <c r="CQ5" s="646"/>
      <c r="CR5" s="644" t="s">
        <v>230</v>
      </c>
      <c r="CS5" s="645"/>
      <c r="CT5" s="645"/>
      <c r="CU5" s="645"/>
      <c r="CV5" s="645"/>
      <c r="CW5" s="645"/>
      <c r="CX5" s="645"/>
      <c r="CY5" s="646"/>
      <c r="CZ5" s="644" t="s">
        <v>222</v>
      </c>
      <c r="DA5" s="645"/>
      <c r="DB5" s="645"/>
      <c r="DC5" s="646"/>
      <c r="DD5" s="644" t="s">
        <v>231</v>
      </c>
      <c r="DE5" s="645"/>
      <c r="DF5" s="645"/>
      <c r="DG5" s="645"/>
      <c r="DH5" s="645"/>
      <c r="DI5" s="645"/>
      <c r="DJ5" s="645"/>
      <c r="DK5" s="645"/>
      <c r="DL5" s="645"/>
      <c r="DM5" s="645"/>
      <c r="DN5" s="645"/>
      <c r="DO5" s="645"/>
      <c r="DP5" s="646"/>
      <c r="DQ5" s="644" t="s">
        <v>232</v>
      </c>
      <c r="DR5" s="645"/>
      <c r="DS5" s="645"/>
      <c r="DT5" s="645"/>
      <c r="DU5" s="645"/>
      <c r="DV5" s="645"/>
      <c r="DW5" s="645"/>
      <c r="DX5" s="645"/>
      <c r="DY5" s="645"/>
      <c r="DZ5" s="645"/>
      <c r="EA5" s="645"/>
      <c r="EB5" s="645"/>
      <c r="EC5" s="646"/>
    </row>
    <row r="6" spans="2:143" ht="11.25" customHeight="1" x14ac:dyDescent="0.15">
      <c r="B6" s="652" t="s">
        <v>233</v>
      </c>
      <c r="C6" s="653"/>
      <c r="D6" s="653"/>
      <c r="E6" s="653"/>
      <c r="F6" s="653"/>
      <c r="G6" s="653"/>
      <c r="H6" s="653"/>
      <c r="I6" s="653"/>
      <c r="J6" s="653"/>
      <c r="K6" s="653"/>
      <c r="L6" s="653"/>
      <c r="M6" s="653"/>
      <c r="N6" s="653"/>
      <c r="O6" s="653"/>
      <c r="P6" s="653"/>
      <c r="Q6" s="654"/>
      <c r="R6" s="655">
        <v>260208</v>
      </c>
      <c r="S6" s="656"/>
      <c r="T6" s="656"/>
      <c r="U6" s="656"/>
      <c r="V6" s="656"/>
      <c r="W6" s="656"/>
      <c r="X6" s="656"/>
      <c r="Y6" s="657"/>
      <c r="Z6" s="651">
        <v>1</v>
      </c>
      <c r="AA6" s="651"/>
      <c r="AB6" s="651"/>
      <c r="AC6" s="651"/>
      <c r="AD6" s="658">
        <v>260208</v>
      </c>
      <c r="AE6" s="658"/>
      <c r="AF6" s="658"/>
      <c r="AG6" s="658"/>
      <c r="AH6" s="658"/>
      <c r="AI6" s="658"/>
      <c r="AJ6" s="658"/>
      <c r="AK6" s="658"/>
      <c r="AL6" s="659">
        <v>2</v>
      </c>
      <c r="AM6" s="660"/>
      <c r="AN6" s="660"/>
      <c r="AO6" s="661"/>
      <c r="AP6" s="652" t="s">
        <v>234</v>
      </c>
      <c r="AQ6" s="653"/>
      <c r="AR6" s="653"/>
      <c r="AS6" s="653"/>
      <c r="AT6" s="653"/>
      <c r="AU6" s="653"/>
      <c r="AV6" s="653"/>
      <c r="AW6" s="653"/>
      <c r="AX6" s="653"/>
      <c r="AY6" s="653"/>
      <c r="AZ6" s="653"/>
      <c r="BA6" s="653"/>
      <c r="BB6" s="653"/>
      <c r="BC6" s="653"/>
      <c r="BD6" s="653"/>
      <c r="BE6" s="653"/>
      <c r="BF6" s="654"/>
      <c r="BG6" s="655">
        <v>4318003</v>
      </c>
      <c r="BH6" s="656"/>
      <c r="BI6" s="656"/>
      <c r="BJ6" s="656"/>
      <c r="BK6" s="656"/>
      <c r="BL6" s="656"/>
      <c r="BM6" s="656"/>
      <c r="BN6" s="657"/>
      <c r="BO6" s="651">
        <v>96.7</v>
      </c>
      <c r="BP6" s="651"/>
      <c r="BQ6" s="651"/>
      <c r="BR6" s="651"/>
      <c r="BS6" s="658">
        <v>68024</v>
      </c>
      <c r="BT6" s="658"/>
      <c r="BU6" s="658"/>
      <c r="BV6" s="658"/>
      <c r="BW6" s="658"/>
      <c r="BX6" s="658"/>
      <c r="BY6" s="658"/>
      <c r="BZ6" s="658"/>
      <c r="CA6" s="658"/>
      <c r="CB6" s="662"/>
      <c r="CD6" s="676" t="s">
        <v>235</v>
      </c>
      <c r="CE6" s="677"/>
      <c r="CF6" s="677"/>
      <c r="CG6" s="677"/>
      <c r="CH6" s="677"/>
      <c r="CI6" s="677"/>
      <c r="CJ6" s="677"/>
      <c r="CK6" s="677"/>
      <c r="CL6" s="677"/>
      <c r="CM6" s="677"/>
      <c r="CN6" s="677"/>
      <c r="CO6" s="677"/>
      <c r="CP6" s="677"/>
      <c r="CQ6" s="678"/>
      <c r="CR6" s="655">
        <v>184478</v>
      </c>
      <c r="CS6" s="656"/>
      <c r="CT6" s="656"/>
      <c r="CU6" s="656"/>
      <c r="CV6" s="656"/>
      <c r="CW6" s="656"/>
      <c r="CX6" s="656"/>
      <c r="CY6" s="657"/>
      <c r="CZ6" s="671">
        <v>0.8</v>
      </c>
      <c r="DA6" s="672"/>
      <c r="DB6" s="672"/>
      <c r="DC6" s="679"/>
      <c r="DD6" s="674" t="s">
        <v>128</v>
      </c>
      <c r="DE6" s="656"/>
      <c r="DF6" s="656"/>
      <c r="DG6" s="656"/>
      <c r="DH6" s="656"/>
      <c r="DI6" s="656"/>
      <c r="DJ6" s="656"/>
      <c r="DK6" s="656"/>
      <c r="DL6" s="656"/>
      <c r="DM6" s="656"/>
      <c r="DN6" s="656"/>
      <c r="DO6" s="656"/>
      <c r="DP6" s="657"/>
      <c r="DQ6" s="674">
        <v>184478</v>
      </c>
      <c r="DR6" s="656"/>
      <c r="DS6" s="656"/>
      <c r="DT6" s="656"/>
      <c r="DU6" s="656"/>
      <c r="DV6" s="656"/>
      <c r="DW6" s="656"/>
      <c r="DX6" s="656"/>
      <c r="DY6" s="656"/>
      <c r="DZ6" s="656"/>
      <c r="EA6" s="656"/>
      <c r="EB6" s="656"/>
      <c r="EC6" s="675"/>
    </row>
    <row r="7" spans="2:143" ht="11.25" customHeight="1" x14ac:dyDescent="0.15">
      <c r="B7" s="652" t="s">
        <v>237</v>
      </c>
      <c r="C7" s="653"/>
      <c r="D7" s="653"/>
      <c r="E7" s="653"/>
      <c r="F7" s="653"/>
      <c r="G7" s="653"/>
      <c r="H7" s="653"/>
      <c r="I7" s="653"/>
      <c r="J7" s="653"/>
      <c r="K7" s="653"/>
      <c r="L7" s="653"/>
      <c r="M7" s="653"/>
      <c r="N7" s="653"/>
      <c r="O7" s="653"/>
      <c r="P7" s="653"/>
      <c r="Q7" s="654"/>
      <c r="R7" s="655">
        <v>3889</v>
      </c>
      <c r="S7" s="656"/>
      <c r="T7" s="656"/>
      <c r="U7" s="656"/>
      <c r="V7" s="656"/>
      <c r="W7" s="656"/>
      <c r="X7" s="656"/>
      <c r="Y7" s="657"/>
      <c r="Z7" s="651">
        <v>0</v>
      </c>
      <c r="AA7" s="651"/>
      <c r="AB7" s="651"/>
      <c r="AC7" s="651"/>
      <c r="AD7" s="658">
        <v>3889</v>
      </c>
      <c r="AE7" s="658"/>
      <c r="AF7" s="658"/>
      <c r="AG7" s="658"/>
      <c r="AH7" s="658"/>
      <c r="AI7" s="658"/>
      <c r="AJ7" s="658"/>
      <c r="AK7" s="658"/>
      <c r="AL7" s="659">
        <v>0</v>
      </c>
      <c r="AM7" s="660"/>
      <c r="AN7" s="660"/>
      <c r="AO7" s="661"/>
      <c r="AP7" s="652" t="s">
        <v>238</v>
      </c>
      <c r="AQ7" s="653"/>
      <c r="AR7" s="653"/>
      <c r="AS7" s="653"/>
      <c r="AT7" s="653"/>
      <c r="AU7" s="653"/>
      <c r="AV7" s="653"/>
      <c r="AW7" s="653"/>
      <c r="AX7" s="653"/>
      <c r="AY7" s="653"/>
      <c r="AZ7" s="653"/>
      <c r="BA7" s="653"/>
      <c r="BB7" s="653"/>
      <c r="BC7" s="653"/>
      <c r="BD7" s="653"/>
      <c r="BE7" s="653"/>
      <c r="BF7" s="654"/>
      <c r="BG7" s="655">
        <v>1995971</v>
      </c>
      <c r="BH7" s="656"/>
      <c r="BI7" s="656"/>
      <c r="BJ7" s="656"/>
      <c r="BK7" s="656"/>
      <c r="BL7" s="656"/>
      <c r="BM7" s="656"/>
      <c r="BN7" s="657"/>
      <c r="BO7" s="651">
        <v>44.7</v>
      </c>
      <c r="BP7" s="651"/>
      <c r="BQ7" s="651"/>
      <c r="BR7" s="651"/>
      <c r="BS7" s="658">
        <v>68024</v>
      </c>
      <c r="BT7" s="658"/>
      <c r="BU7" s="658"/>
      <c r="BV7" s="658"/>
      <c r="BW7" s="658"/>
      <c r="BX7" s="658"/>
      <c r="BY7" s="658"/>
      <c r="BZ7" s="658"/>
      <c r="CA7" s="658"/>
      <c r="CB7" s="662"/>
      <c r="CD7" s="680" t="s">
        <v>239</v>
      </c>
      <c r="CE7" s="681"/>
      <c r="CF7" s="681"/>
      <c r="CG7" s="681"/>
      <c r="CH7" s="681"/>
      <c r="CI7" s="681"/>
      <c r="CJ7" s="681"/>
      <c r="CK7" s="681"/>
      <c r="CL7" s="681"/>
      <c r="CM7" s="681"/>
      <c r="CN7" s="681"/>
      <c r="CO7" s="681"/>
      <c r="CP7" s="681"/>
      <c r="CQ7" s="682"/>
      <c r="CR7" s="655">
        <v>2918266</v>
      </c>
      <c r="CS7" s="656"/>
      <c r="CT7" s="656"/>
      <c r="CU7" s="656"/>
      <c r="CV7" s="656"/>
      <c r="CW7" s="656"/>
      <c r="CX7" s="656"/>
      <c r="CY7" s="657"/>
      <c r="CZ7" s="651">
        <v>12.3</v>
      </c>
      <c r="DA7" s="651"/>
      <c r="DB7" s="651"/>
      <c r="DC7" s="651"/>
      <c r="DD7" s="674">
        <v>660876</v>
      </c>
      <c r="DE7" s="656"/>
      <c r="DF7" s="656"/>
      <c r="DG7" s="656"/>
      <c r="DH7" s="656"/>
      <c r="DI7" s="656"/>
      <c r="DJ7" s="656"/>
      <c r="DK7" s="656"/>
      <c r="DL7" s="656"/>
      <c r="DM7" s="656"/>
      <c r="DN7" s="656"/>
      <c r="DO7" s="656"/>
      <c r="DP7" s="657"/>
      <c r="DQ7" s="674">
        <v>2047210</v>
      </c>
      <c r="DR7" s="656"/>
      <c r="DS7" s="656"/>
      <c r="DT7" s="656"/>
      <c r="DU7" s="656"/>
      <c r="DV7" s="656"/>
      <c r="DW7" s="656"/>
      <c r="DX7" s="656"/>
      <c r="DY7" s="656"/>
      <c r="DZ7" s="656"/>
      <c r="EA7" s="656"/>
      <c r="EB7" s="656"/>
      <c r="EC7" s="675"/>
    </row>
    <row r="8" spans="2:143" ht="11.25" customHeight="1" x14ac:dyDescent="0.15">
      <c r="B8" s="652" t="s">
        <v>240</v>
      </c>
      <c r="C8" s="653"/>
      <c r="D8" s="653"/>
      <c r="E8" s="653"/>
      <c r="F8" s="653"/>
      <c r="G8" s="653"/>
      <c r="H8" s="653"/>
      <c r="I8" s="653"/>
      <c r="J8" s="653"/>
      <c r="K8" s="653"/>
      <c r="L8" s="653"/>
      <c r="M8" s="653"/>
      <c r="N8" s="653"/>
      <c r="O8" s="653"/>
      <c r="P8" s="653"/>
      <c r="Q8" s="654"/>
      <c r="R8" s="655">
        <v>24181</v>
      </c>
      <c r="S8" s="656"/>
      <c r="T8" s="656"/>
      <c r="U8" s="656"/>
      <c r="V8" s="656"/>
      <c r="W8" s="656"/>
      <c r="X8" s="656"/>
      <c r="Y8" s="657"/>
      <c r="Z8" s="651">
        <v>0.1</v>
      </c>
      <c r="AA8" s="651"/>
      <c r="AB8" s="651"/>
      <c r="AC8" s="651"/>
      <c r="AD8" s="658">
        <v>24181</v>
      </c>
      <c r="AE8" s="658"/>
      <c r="AF8" s="658"/>
      <c r="AG8" s="658"/>
      <c r="AH8" s="658"/>
      <c r="AI8" s="658"/>
      <c r="AJ8" s="658"/>
      <c r="AK8" s="658"/>
      <c r="AL8" s="659">
        <v>0.2</v>
      </c>
      <c r="AM8" s="660"/>
      <c r="AN8" s="660"/>
      <c r="AO8" s="661"/>
      <c r="AP8" s="652" t="s">
        <v>241</v>
      </c>
      <c r="AQ8" s="653"/>
      <c r="AR8" s="653"/>
      <c r="AS8" s="653"/>
      <c r="AT8" s="653"/>
      <c r="AU8" s="653"/>
      <c r="AV8" s="653"/>
      <c r="AW8" s="653"/>
      <c r="AX8" s="653"/>
      <c r="AY8" s="653"/>
      <c r="AZ8" s="653"/>
      <c r="BA8" s="653"/>
      <c r="BB8" s="653"/>
      <c r="BC8" s="653"/>
      <c r="BD8" s="653"/>
      <c r="BE8" s="653"/>
      <c r="BF8" s="654"/>
      <c r="BG8" s="655">
        <v>64560</v>
      </c>
      <c r="BH8" s="656"/>
      <c r="BI8" s="656"/>
      <c r="BJ8" s="656"/>
      <c r="BK8" s="656"/>
      <c r="BL8" s="656"/>
      <c r="BM8" s="656"/>
      <c r="BN8" s="657"/>
      <c r="BO8" s="651">
        <v>1.4</v>
      </c>
      <c r="BP8" s="651"/>
      <c r="BQ8" s="651"/>
      <c r="BR8" s="651"/>
      <c r="BS8" s="658" t="s">
        <v>128</v>
      </c>
      <c r="BT8" s="658"/>
      <c r="BU8" s="658"/>
      <c r="BV8" s="658"/>
      <c r="BW8" s="658"/>
      <c r="BX8" s="658"/>
      <c r="BY8" s="658"/>
      <c r="BZ8" s="658"/>
      <c r="CA8" s="658"/>
      <c r="CB8" s="662"/>
      <c r="CD8" s="680" t="s">
        <v>242</v>
      </c>
      <c r="CE8" s="681"/>
      <c r="CF8" s="681"/>
      <c r="CG8" s="681"/>
      <c r="CH8" s="681"/>
      <c r="CI8" s="681"/>
      <c r="CJ8" s="681"/>
      <c r="CK8" s="681"/>
      <c r="CL8" s="681"/>
      <c r="CM8" s="681"/>
      <c r="CN8" s="681"/>
      <c r="CO8" s="681"/>
      <c r="CP8" s="681"/>
      <c r="CQ8" s="682"/>
      <c r="CR8" s="655">
        <v>7024324</v>
      </c>
      <c r="CS8" s="656"/>
      <c r="CT8" s="656"/>
      <c r="CU8" s="656"/>
      <c r="CV8" s="656"/>
      <c r="CW8" s="656"/>
      <c r="CX8" s="656"/>
      <c r="CY8" s="657"/>
      <c r="CZ8" s="651">
        <v>29.5</v>
      </c>
      <c r="DA8" s="651"/>
      <c r="DB8" s="651"/>
      <c r="DC8" s="651"/>
      <c r="DD8" s="674">
        <v>127021</v>
      </c>
      <c r="DE8" s="656"/>
      <c r="DF8" s="656"/>
      <c r="DG8" s="656"/>
      <c r="DH8" s="656"/>
      <c r="DI8" s="656"/>
      <c r="DJ8" s="656"/>
      <c r="DK8" s="656"/>
      <c r="DL8" s="656"/>
      <c r="DM8" s="656"/>
      <c r="DN8" s="656"/>
      <c r="DO8" s="656"/>
      <c r="DP8" s="657"/>
      <c r="DQ8" s="674">
        <v>3303350</v>
      </c>
      <c r="DR8" s="656"/>
      <c r="DS8" s="656"/>
      <c r="DT8" s="656"/>
      <c r="DU8" s="656"/>
      <c r="DV8" s="656"/>
      <c r="DW8" s="656"/>
      <c r="DX8" s="656"/>
      <c r="DY8" s="656"/>
      <c r="DZ8" s="656"/>
      <c r="EA8" s="656"/>
      <c r="EB8" s="656"/>
      <c r="EC8" s="675"/>
    </row>
    <row r="9" spans="2:143" ht="11.25" customHeight="1" x14ac:dyDescent="0.15">
      <c r="B9" s="652" t="s">
        <v>243</v>
      </c>
      <c r="C9" s="653"/>
      <c r="D9" s="653"/>
      <c r="E9" s="653"/>
      <c r="F9" s="653"/>
      <c r="G9" s="653"/>
      <c r="H9" s="653"/>
      <c r="I9" s="653"/>
      <c r="J9" s="653"/>
      <c r="K9" s="653"/>
      <c r="L9" s="653"/>
      <c r="M9" s="653"/>
      <c r="N9" s="653"/>
      <c r="O9" s="653"/>
      <c r="P9" s="653"/>
      <c r="Q9" s="654"/>
      <c r="R9" s="655">
        <v>36780</v>
      </c>
      <c r="S9" s="656"/>
      <c r="T9" s="656"/>
      <c r="U9" s="656"/>
      <c r="V9" s="656"/>
      <c r="W9" s="656"/>
      <c r="X9" s="656"/>
      <c r="Y9" s="657"/>
      <c r="Z9" s="651">
        <v>0.1</v>
      </c>
      <c r="AA9" s="651"/>
      <c r="AB9" s="651"/>
      <c r="AC9" s="651"/>
      <c r="AD9" s="658">
        <v>36780</v>
      </c>
      <c r="AE9" s="658"/>
      <c r="AF9" s="658"/>
      <c r="AG9" s="658"/>
      <c r="AH9" s="658"/>
      <c r="AI9" s="658"/>
      <c r="AJ9" s="658"/>
      <c r="AK9" s="658"/>
      <c r="AL9" s="659">
        <v>0.3</v>
      </c>
      <c r="AM9" s="660"/>
      <c r="AN9" s="660"/>
      <c r="AO9" s="661"/>
      <c r="AP9" s="652" t="s">
        <v>244</v>
      </c>
      <c r="AQ9" s="653"/>
      <c r="AR9" s="653"/>
      <c r="AS9" s="653"/>
      <c r="AT9" s="653"/>
      <c r="AU9" s="653"/>
      <c r="AV9" s="653"/>
      <c r="AW9" s="653"/>
      <c r="AX9" s="653"/>
      <c r="AY9" s="653"/>
      <c r="AZ9" s="653"/>
      <c r="BA9" s="653"/>
      <c r="BB9" s="653"/>
      <c r="BC9" s="653"/>
      <c r="BD9" s="653"/>
      <c r="BE9" s="653"/>
      <c r="BF9" s="654"/>
      <c r="BG9" s="655">
        <v>1602186</v>
      </c>
      <c r="BH9" s="656"/>
      <c r="BI9" s="656"/>
      <c r="BJ9" s="656"/>
      <c r="BK9" s="656"/>
      <c r="BL9" s="656"/>
      <c r="BM9" s="656"/>
      <c r="BN9" s="657"/>
      <c r="BO9" s="651">
        <v>35.9</v>
      </c>
      <c r="BP9" s="651"/>
      <c r="BQ9" s="651"/>
      <c r="BR9" s="651"/>
      <c r="BS9" s="658" t="s">
        <v>128</v>
      </c>
      <c r="BT9" s="658"/>
      <c r="BU9" s="658"/>
      <c r="BV9" s="658"/>
      <c r="BW9" s="658"/>
      <c r="BX9" s="658"/>
      <c r="BY9" s="658"/>
      <c r="BZ9" s="658"/>
      <c r="CA9" s="658"/>
      <c r="CB9" s="662"/>
      <c r="CD9" s="680" t="s">
        <v>245</v>
      </c>
      <c r="CE9" s="681"/>
      <c r="CF9" s="681"/>
      <c r="CG9" s="681"/>
      <c r="CH9" s="681"/>
      <c r="CI9" s="681"/>
      <c r="CJ9" s="681"/>
      <c r="CK9" s="681"/>
      <c r="CL9" s="681"/>
      <c r="CM9" s="681"/>
      <c r="CN9" s="681"/>
      <c r="CO9" s="681"/>
      <c r="CP9" s="681"/>
      <c r="CQ9" s="682"/>
      <c r="CR9" s="655">
        <v>3286487</v>
      </c>
      <c r="CS9" s="656"/>
      <c r="CT9" s="656"/>
      <c r="CU9" s="656"/>
      <c r="CV9" s="656"/>
      <c r="CW9" s="656"/>
      <c r="CX9" s="656"/>
      <c r="CY9" s="657"/>
      <c r="CZ9" s="651">
        <v>13.8</v>
      </c>
      <c r="DA9" s="651"/>
      <c r="DB9" s="651"/>
      <c r="DC9" s="651"/>
      <c r="DD9" s="674">
        <v>39115</v>
      </c>
      <c r="DE9" s="656"/>
      <c r="DF9" s="656"/>
      <c r="DG9" s="656"/>
      <c r="DH9" s="656"/>
      <c r="DI9" s="656"/>
      <c r="DJ9" s="656"/>
      <c r="DK9" s="656"/>
      <c r="DL9" s="656"/>
      <c r="DM9" s="656"/>
      <c r="DN9" s="656"/>
      <c r="DO9" s="656"/>
      <c r="DP9" s="657"/>
      <c r="DQ9" s="674">
        <v>2057822</v>
      </c>
      <c r="DR9" s="656"/>
      <c r="DS9" s="656"/>
      <c r="DT9" s="656"/>
      <c r="DU9" s="656"/>
      <c r="DV9" s="656"/>
      <c r="DW9" s="656"/>
      <c r="DX9" s="656"/>
      <c r="DY9" s="656"/>
      <c r="DZ9" s="656"/>
      <c r="EA9" s="656"/>
      <c r="EB9" s="656"/>
      <c r="EC9" s="675"/>
    </row>
    <row r="10" spans="2:143" ht="11.25" customHeight="1" x14ac:dyDescent="0.15">
      <c r="B10" s="652" t="s">
        <v>246</v>
      </c>
      <c r="C10" s="653"/>
      <c r="D10" s="653"/>
      <c r="E10" s="653"/>
      <c r="F10" s="653"/>
      <c r="G10" s="653"/>
      <c r="H10" s="653"/>
      <c r="I10" s="653"/>
      <c r="J10" s="653"/>
      <c r="K10" s="653"/>
      <c r="L10" s="653"/>
      <c r="M10" s="653"/>
      <c r="N10" s="653"/>
      <c r="O10" s="653"/>
      <c r="P10" s="653"/>
      <c r="Q10" s="654"/>
      <c r="R10" s="655" t="s">
        <v>128</v>
      </c>
      <c r="S10" s="656"/>
      <c r="T10" s="656"/>
      <c r="U10" s="656"/>
      <c r="V10" s="656"/>
      <c r="W10" s="656"/>
      <c r="X10" s="656"/>
      <c r="Y10" s="657"/>
      <c r="Z10" s="651" t="s">
        <v>128</v>
      </c>
      <c r="AA10" s="651"/>
      <c r="AB10" s="651"/>
      <c r="AC10" s="651"/>
      <c r="AD10" s="658" t="s">
        <v>128</v>
      </c>
      <c r="AE10" s="658"/>
      <c r="AF10" s="658"/>
      <c r="AG10" s="658"/>
      <c r="AH10" s="658"/>
      <c r="AI10" s="658"/>
      <c r="AJ10" s="658"/>
      <c r="AK10" s="658"/>
      <c r="AL10" s="659" t="s">
        <v>128</v>
      </c>
      <c r="AM10" s="660"/>
      <c r="AN10" s="660"/>
      <c r="AO10" s="661"/>
      <c r="AP10" s="652" t="s">
        <v>247</v>
      </c>
      <c r="AQ10" s="653"/>
      <c r="AR10" s="653"/>
      <c r="AS10" s="653"/>
      <c r="AT10" s="653"/>
      <c r="AU10" s="653"/>
      <c r="AV10" s="653"/>
      <c r="AW10" s="653"/>
      <c r="AX10" s="653"/>
      <c r="AY10" s="653"/>
      <c r="AZ10" s="653"/>
      <c r="BA10" s="653"/>
      <c r="BB10" s="653"/>
      <c r="BC10" s="653"/>
      <c r="BD10" s="653"/>
      <c r="BE10" s="653"/>
      <c r="BF10" s="654"/>
      <c r="BG10" s="655">
        <v>90234</v>
      </c>
      <c r="BH10" s="656"/>
      <c r="BI10" s="656"/>
      <c r="BJ10" s="656"/>
      <c r="BK10" s="656"/>
      <c r="BL10" s="656"/>
      <c r="BM10" s="656"/>
      <c r="BN10" s="657"/>
      <c r="BO10" s="651">
        <v>2</v>
      </c>
      <c r="BP10" s="651"/>
      <c r="BQ10" s="651"/>
      <c r="BR10" s="651"/>
      <c r="BS10" s="658" t="s">
        <v>128</v>
      </c>
      <c r="BT10" s="658"/>
      <c r="BU10" s="658"/>
      <c r="BV10" s="658"/>
      <c r="BW10" s="658"/>
      <c r="BX10" s="658"/>
      <c r="BY10" s="658"/>
      <c r="BZ10" s="658"/>
      <c r="CA10" s="658"/>
      <c r="CB10" s="662"/>
      <c r="CD10" s="680" t="s">
        <v>248</v>
      </c>
      <c r="CE10" s="681"/>
      <c r="CF10" s="681"/>
      <c r="CG10" s="681"/>
      <c r="CH10" s="681"/>
      <c r="CI10" s="681"/>
      <c r="CJ10" s="681"/>
      <c r="CK10" s="681"/>
      <c r="CL10" s="681"/>
      <c r="CM10" s="681"/>
      <c r="CN10" s="681"/>
      <c r="CO10" s="681"/>
      <c r="CP10" s="681"/>
      <c r="CQ10" s="682"/>
      <c r="CR10" s="655">
        <v>67059</v>
      </c>
      <c r="CS10" s="656"/>
      <c r="CT10" s="656"/>
      <c r="CU10" s="656"/>
      <c r="CV10" s="656"/>
      <c r="CW10" s="656"/>
      <c r="CX10" s="656"/>
      <c r="CY10" s="657"/>
      <c r="CZ10" s="651">
        <v>0.3</v>
      </c>
      <c r="DA10" s="651"/>
      <c r="DB10" s="651"/>
      <c r="DC10" s="651"/>
      <c r="DD10" s="674">
        <v>7348</v>
      </c>
      <c r="DE10" s="656"/>
      <c r="DF10" s="656"/>
      <c r="DG10" s="656"/>
      <c r="DH10" s="656"/>
      <c r="DI10" s="656"/>
      <c r="DJ10" s="656"/>
      <c r="DK10" s="656"/>
      <c r="DL10" s="656"/>
      <c r="DM10" s="656"/>
      <c r="DN10" s="656"/>
      <c r="DO10" s="656"/>
      <c r="DP10" s="657"/>
      <c r="DQ10" s="674">
        <v>40080</v>
      </c>
      <c r="DR10" s="656"/>
      <c r="DS10" s="656"/>
      <c r="DT10" s="656"/>
      <c r="DU10" s="656"/>
      <c r="DV10" s="656"/>
      <c r="DW10" s="656"/>
      <c r="DX10" s="656"/>
      <c r="DY10" s="656"/>
      <c r="DZ10" s="656"/>
      <c r="EA10" s="656"/>
      <c r="EB10" s="656"/>
      <c r="EC10" s="675"/>
    </row>
    <row r="11" spans="2:143" ht="11.25" customHeight="1" x14ac:dyDescent="0.15">
      <c r="B11" s="652" t="s">
        <v>249</v>
      </c>
      <c r="C11" s="653"/>
      <c r="D11" s="653"/>
      <c r="E11" s="653"/>
      <c r="F11" s="653"/>
      <c r="G11" s="653"/>
      <c r="H11" s="653"/>
      <c r="I11" s="653"/>
      <c r="J11" s="653"/>
      <c r="K11" s="653"/>
      <c r="L11" s="653"/>
      <c r="M11" s="653"/>
      <c r="N11" s="653"/>
      <c r="O11" s="653"/>
      <c r="P11" s="653"/>
      <c r="Q11" s="654"/>
      <c r="R11" s="655">
        <v>929541</v>
      </c>
      <c r="S11" s="656"/>
      <c r="T11" s="656"/>
      <c r="U11" s="656"/>
      <c r="V11" s="656"/>
      <c r="W11" s="656"/>
      <c r="X11" s="656"/>
      <c r="Y11" s="657"/>
      <c r="Z11" s="659">
        <v>3.7</v>
      </c>
      <c r="AA11" s="660"/>
      <c r="AB11" s="660"/>
      <c r="AC11" s="683"/>
      <c r="AD11" s="674">
        <v>929541</v>
      </c>
      <c r="AE11" s="656"/>
      <c r="AF11" s="656"/>
      <c r="AG11" s="656"/>
      <c r="AH11" s="656"/>
      <c r="AI11" s="656"/>
      <c r="AJ11" s="656"/>
      <c r="AK11" s="657"/>
      <c r="AL11" s="659">
        <v>7.2</v>
      </c>
      <c r="AM11" s="660"/>
      <c r="AN11" s="660"/>
      <c r="AO11" s="661"/>
      <c r="AP11" s="652" t="s">
        <v>250</v>
      </c>
      <c r="AQ11" s="653"/>
      <c r="AR11" s="653"/>
      <c r="AS11" s="653"/>
      <c r="AT11" s="653"/>
      <c r="AU11" s="653"/>
      <c r="AV11" s="653"/>
      <c r="AW11" s="653"/>
      <c r="AX11" s="653"/>
      <c r="AY11" s="653"/>
      <c r="AZ11" s="653"/>
      <c r="BA11" s="653"/>
      <c r="BB11" s="653"/>
      <c r="BC11" s="653"/>
      <c r="BD11" s="653"/>
      <c r="BE11" s="653"/>
      <c r="BF11" s="654"/>
      <c r="BG11" s="655">
        <v>238991</v>
      </c>
      <c r="BH11" s="656"/>
      <c r="BI11" s="656"/>
      <c r="BJ11" s="656"/>
      <c r="BK11" s="656"/>
      <c r="BL11" s="656"/>
      <c r="BM11" s="656"/>
      <c r="BN11" s="657"/>
      <c r="BO11" s="651">
        <v>5.4</v>
      </c>
      <c r="BP11" s="651"/>
      <c r="BQ11" s="651"/>
      <c r="BR11" s="651"/>
      <c r="BS11" s="658">
        <v>68024</v>
      </c>
      <c r="BT11" s="658"/>
      <c r="BU11" s="658"/>
      <c r="BV11" s="658"/>
      <c r="BW11" s="658"/>
      <c r="BX11" s="658"/>
      <c r="BY11" s="658"/>
      <c r="BZ11" s="658"/>
      <c r="CA11" s="658"/>
      <c r="CB11" s="662"/>
      <c r="CD11" s="680" t="s">
        <v>251</v>
      </c>
      <c r="CE11" s="681"/>
      <c r="CF11" s="681"/>
      <c r="CG11" s="681"/>
      <c r="CH11" s="681"/>
      <c r="CI11" s="681"/>
      <c r="CJ11" s="681"/>
      <c r="CK11" s="681"/>
      <c r="CL11" s="681"/>
      <c r="CM11" s="681"/>
      <c r="CN11" s="681"/>
      <c r="CO11" s="681"/>
      <c r="CP11" s="681"/>
      <c r="CQ11" s="682"/>
      <c r="CR11" s="655">
        <v>956023</v>
      </c>
      <c r="CS11" s="656"/>
      <c r="CT11" s="656"/>
      <c r="CU11" s="656"/>
      <c r="CV11" s="656"/>
      <c r="CW11" s="656"/>
      <c r="CX11" s="656"/>
      <c r="CY11" s="657"/>
      <c r="CZ11" s="651">
        <v>4</v>
      </c>
      <c r="DA11" s="651"/>
      <c r="DB11" s="651"/>
      <c r="DC11" s="651"/>
      <c r="DD11" s="674">
        <v>585424</v>
      </c>
      <c r="DE11" s="656"/>
      <c r="DF11" s="656"/>
      <c r="DG11" s="656"/>
      <c r="DH11" s="656"/>
      <c r="DI11" s="656"/>
      <c r="DJ11" s="656"/>
      <c r="DK11" s="656"/>
      <c r="DL11" s="656"/>
      <c r="DM11" s="656"/>
      <c r="DN11" s="656"/>
      <c r="DO11" s="656"/>
      <c r="DP11" s="657"/>
      <c r="DQ11" s="674">
        <v>340304</v>
      </c>
      <c r="DR11" s="656"/>
      <c r="DS11" s="656"/>
      <c r="DT11" s="656"/>
      <c r="DU11" s="656"/>
      <c r="DV11" s="656"/>
      <c r="DW11" s="656"/>
      <c r="DX11" s="656"/>
      <c r="DY11" s="656"/>
      <c r="DZ11" s="656"/>
      <c r="EA11" s="656"/>
      <c r="EB11" s="656"/>
      <c r="EC11" s="675"/>
    </row>
    <row r="12" spans="2:143" ht="11.25" customHeight="1" x14ac:dyDescent="0.15">
      <c r="B12" s="652" t="s">
        <v>252</v>
      </c>
      <c r="C12" s="653"/>
      <c r="D12" s="653"/>
      <c r="E12" s="653"/>
      <c r="F12" s="653"/>
      <c r="G12" s="653"/>
      <c r="H12" s="653"/>
      <c r="I12" s="653"/>
      <c r="J12" s="653"/>
      <c r="K12" s="653"/>
      <c r="L12" s="653"/>
      <c r="M12" s="653"/>
      <c r="N12" s="653"/>
      <c r="O12" s="653"/>
      <c r="P12" s="653"/>
      <c r="Q12" s="654"/>
      <c r="R12" s="655">
        <v>28305</v>
      </c>
      <c r="S12" s="656"/>
      <c r="T12" s="656"/>
      <c r="U12" s="656"/>
      <c r="V12" s="656"/>
      <c r="W12" s="656"/>
      <c r="X12" s="656"/>
      <c r="Y12" s="657"/>
      <c r="Z12" s="651">
        <v>0.1</v>
      </c>
      <c r="AA12" s="651"/>
      <c r="AB12" s="651"/>
      <c r="AC12" s="651"/>
      <c r="AD12" s="658">
        <v>28305</v>
      </c>
      <c r="AE12" s="658"/>
      <c r="AF12" s="658"/>
      <c r="AG12" s="658"/>
      <c r="AH12" s="658"/>
      <c r="AI12" s="658"/>
      <c r="AJ12" s="658"/>
      <c r="AK12" s="658"/>
      <c r="AL12" s="659">
        <v>0.2</v>
      </c>
      <c r="AM12" s="660"/>
      <c r="AN12" s="660"/>
      <c r="AO12" s="661"/>
      <c r="AP12" s="652" t="s">
        <v>253</v>
      </c>
      <c r="AQ12" s="653"/>
      <c r="AR12" s="653"/>
      <c r="AS12" s="653"/>
      <c r="AT12" s="653"/>
      <c r="AU12" s="653"/>
      <c r="AV12" s="653"/>
      <c r="AW12" s="653"/>
      <c r="AX12" s="653"/>
      <c r="AY12" s="653"/>
      <c r="AZ12" s="653"/>
      <c r="BA12" s="653"/>
      <c r="BB12" s="653"/>
      <c r="BC12" s="653"/>
      <c r="BD12" s="653"/>
      <c r="BE12" s="653"/>
      <c r="BF12" s="654"/>
      <c r="BG12" s="655">
        <v>1936298</v>
      </c>
      <c r="BH12" s="656"/>
      <c r="BI12" s="656"/>
      <c r="BJ12" s="656"/>
      <c r="BK12" s="656"/>
      <c r="BL12" s="656"/>
      <c r="BM12" s="656"/>
      <c r="BN12" s="657"/>
      <c r="BO12" s="651">
        <v>43.4</v>
      </c>
      <c r="BP12" s="651"/>
      <c r="BQ12" s="651"/>
      <c r="BR12" s="651"/>
      <c r="BS12" s="658" t="s">
        <v>128</v>
      </c>
      <c r="BT12" s="658"/>
      <c r="BU12" s="658"/>
      <c r="BV12" s="658"/>
      <c r="BW12" s="658"/>
      <c r="BX12" s="658"/>
      <c r="BY12" s="658"/>
      <c r="BZ12" s="658"/>
      <c r="CA12" s="658"/>
      <c r="CB12" s="662"/>
      <c r="CD12" s="680" t="s">
        <v>254</v>
      </c>
      <c r="CE12" s="681"/>
      <c r="CF12" s="681"/>
      <c r="CG12" s="681"/>
      <c r="CH12" s="681"/>
      <c r="CI12" s="681"/>
      <c r="CJ12" s="681"/>
      <c r="CK12" s="681"/>
      <c r="CL12" s="681"/>
      <c r="CM12" s="681"/>
      <c r="CN12" s="681"/>
      <c r="CO12" s="681"/>
      <c r="CP12" s="681"/>
      <c r="CQ12" s="682"/>
      <c r="CR12" s="655">
        <v>1122169</v>
      </c>
      <c r="CS12" s="656"/>
      <c r="CT12" s="656"/>
      <c r="CU12" s="656"/>
      <c r="CV12" s="656"/>
      <c r="CW12" s="656"/>
      <c r="CX12" s="656"/>
      <c r="CY12" s="657"/>
      <c r="CZ12" s="651">
        <v>4.7</v>
      </c>
      <c r="DA12" s="651"/>
      <c r="DB12" s="651"/>
      <c r="DC12" s="651"/>
      <c r="DD12" s="674">
        <v>204693</v>
      </c>
      <c r="DE12" s="656"/>
      <c r="DF12" s="656"/>
      <c r="DG12" s="656"/>
      <c r="DH12" s="656"/>
      <c r="DI12" s="656"/>
      <c r="DJ12" s="656"/>
      <c r="DK12" s="656"/>
      <c r="DL12" s="656"/>
      <c r="DM12" s="656"/>
      <c r="DN12" s="656"/>
      <c r="DO12" s="656"/>
      <c r="DP12" s="657"/>
      <c r="DQ12" s="674">
        <v>1027969</v>
      </c>
      <c r="DR12" s="656"/>
      <c r="DS12" s="656"/>
      <c r="DT12" s="656"/>
      <c r="DU12" s="656"/>
      <c r="DV12" s="656"/>
      <c r="DW12" s="656"/>
      <c r="DX12" s="656"/>
      <c r="DY12" s="656"/>
      <c r="DZ12" s="656"/>
      <c r="EA12" s="656"/>
      <c r="EB12" s="656"/>
      <c r="EC12" s="675"/>
    </row>
    <row r="13" spans="2:143" ht="11.25" customHeight="1" x14ac:dyDescent="0.15">
      <c r="B13" s="652" t="s">
        <v>255</v>
      </c>
      <c r="C13" s="653"/>
      <c r="D13" s="653"/>
      <c r="E13" s="653"/>
      <c r="F13" s="653"/>
      <c r="G13" s="653"/>
      <c r="H13" s="653"/>
      <c r="I13" s="653"/>
      <c r="J13" s="653"/>
      <c r="K13" s="653"/>
      <c r="L13" s="653"/>
      <c r="M13" s="653"/>
      <c r="N13" s="653"/>
      <c r="O13" s="653"/>
      <c r="P13" s="653"/>
      <c r="Q13" s="654"/>
      <c r="R13" s="655" t="s">
        <v>128</v>
      </c>
      <c r="S13" s="656"/>
      <c r="T13" s="656"/>
      <c r="U13" s="656"/>
      <c r="V13" s="656"/>
      <c r="W13" s="656"/>
      <c r="X13" s="656"/>
      <c r="Y13" s="657"/>
      <c r="Z13" s="651" t="s">
        <v>128</v>
      </c>
      <c r="AA13" s="651"/>
      <c r="AB13" s="651"/>
      <c r="AC13" s="651"/>
      <c r="AD13" s="658" t="s">
        <v>128</v>
      </c>
      <c r="AE13" s="658"/>
      <c r="AF13" s="658"/>
      <c r="AG13" s="658"/>
      <c r="AH13" s="658"/>
      <c r="AI13" s="658"/>
      <c r="AJ13" s="658"/>
      <c r="AK13" s="658"/>
      <c r="AL13" s="659" t="s">
        <v>128</v>
      </c>
      <c r="AM13" s="660"/>
      <c r="AN13" s="660"/>
      <c r="AO13" s="661"/>
      <c r="AP13" s="652" t="s">
        <v>256</v>
      </c>
      <c r="AQ13" s="653"/>
      <c r="AR13" s="653"/>
      <c r="AS13" s="653"/>
      <c r="AT13" s="653"/>
      <c r="AU13" s="653"/>
      <c r="AV13" s="653"/>
      <c r="AW13" s="653"/>
      <c r="AX13" s="653"/>
      <c r="AY13" s="653"/>
      <c r="AZ13" s="653"/>
      <c r="BA13" s="653"/>
      <c r="BB13" s="653"/>
      <c r="BC13" s="653"/>
      <c r="BD13" s="653"/>
      <c r="BE13" s="653"/>
      <c r="BF13" s="654"/>
      <c r="BG13" s="655">
        <v>1934190</v>
      </c>
      <c r="BH13" s="656"/>
      <c r="BI13" s="656"/>
      <c r="BJ13" s="656"/>
      <c r="BK13" s="656"/>
      <c r="BL13" s="656"/>
      <c r="BM13" s="656"/>
      <c r="BN13" s="657"/>
      <c r="BO13" s="651">
        <v>43.3</v>
      </c>
      <c r="BP13" s="651"/>
      <c r="BQ13" s="651"/>
      <c r="BR13" s="651"/>
      <c r="BS13" s="658" t="s">
        <v>128</v>
      </c>
      <c r="BT13" s="658"/>
      <c r="BU13" s="658"/>
      <c r="BV13" s="658"/>
      <c r="BW13" s="658"/>
      <c r="BX13" s="658"/>
      <c r="BY13" s="658"/>
      <c r="BZ13" s="658"/>
      <c r="CA13" s="658"/>
      <c r="CB13" s="662"/>
      <c r="CD13" s="680" t="s">
        <v>257</v>
      </c>
      <c r="CE13" s="681"/>
      <c r="CF13" s="681"/>
      <c r="CG13" s="681"/>
      <c r="CH13" s="681"/>
      <c r="CI13" s="681"/>
      <c r="CJ13" s="681"/>
      <c r="CK13" s="681"/>
      <c r="CL13" s="681"/>
      <c r="CM13" s="681"/>
      <c r="CN13" s="681"/>
      <c r="CO13" s="681"/>
      <c r="CP13" s="681"/>
      <c r="CQ13" s="682"/>
      <c r="CR13" s="655">
        <v>2390524</v>
      </c>
      <c r="CS13" s="656"/>
      <c r="CT13" s="656"/>
      <c r="CU13" s="656"/>
      <c r="CV13" s="656"/>
      <c r="CW13" s="656"/>
      <c r="CX13" s="656"/>
      <c r="CY13" s="657"/>
      <c r="CZ13" s="651">
        <v>10</v>
      </c>
      <c r="DA13" s="651"/>
      <c r="DB13" s="651"/>
      <c r="DC13" s="651"/>
      <c r="DD13" s="674">
        <v>1140584</v>
      </c>
      <c r="DE13" s="656"/>
      <c r="DF13" s="656"/>
      <c r="DG13" s="656"/>
      <c r="DH13" s="656"/>
      <c r="DI13" s="656"/>
      <c r="DJ13" s="656"/>
      <c r="DK13" s="656"/>
      <c r="DL13" s="656"/>
      <c r="DM13" s="656"/>
      <c r="DN13" s="656"/>
      <c r="DO13" s="656"/>
      <c r="DP13" s="657"/>
      <c r="DQ13" s="674">
        <v>1464784</v>
      </c>
      <c r="DR13" s="656"/>
      <c r="DS13" s="656"/>
      <c r="DT13" s="656"/>
      <c r="DU13" s="656"/>
      <c r="DV13" s="656"/>
      <c r="DW13" s="656"/>
      <c r="DX13" s="656"/>
      <c r="DY13" s="656"/>
      <c r="DZ13" s="656"/>
      <c r="EA13" s="656"/>
      <c r="EB13" s="656"/>
      <c r="EC13" s="675"/>
    </row>
    <row r="14" spans="2:143" ht="11.25" customHeight="1" x14ac:dyDescent="0.15">
      <c r="B14" s="652" t="s">
        <v>258</v>
      </c>
      <c r="C14" s="653"/>
      <c r="D14" s="653"/>
      <c r="E14" s="653"/>
      <c r="F14" s="653"/>
      <c r="G14" s="653"/>
      <c r="H14" s="653"/>
      <c r="I14" s="653"/>
      <c r="J14" s="653"/>
      <c r="K14" s="653"/>
      <c r="L14" s="653"/>
      <c r="M14" s="653"/>
      <c r="N14" s="653"/>
      <c r="O14" s="653"/>
      <c r="P14" s="653"/>
      <c r="Q14" s="654"/>
      <c r="R14" s="655" t="s">
        <v>128</v>
      </c>
      <c r="S14" s="656"/>
      <c r="T14" s="656"/>
      <c r="U14" s="656"/>
      <c r="V14" s="656"/>
      <c r="W14" s="656"/>
      <c r="X14" s="656"/>
      <c r="Y14" s="657"/>
      <c r="Z14" s="651" t="s">
        <v>128</v>
      </c>
      <c r="AA14" s="651"/>
      <c r="AB14" s="651"/>
      <c r="AC14" s="651"/>
      <c r="AD14" s="658" t="s">
        <v>128</v>
      </c>
      <c r="AE14" s="658"/>
      <c r="AF14" s="658"/>
      <c r="AG14" s="658"/>
      <c r="AH14" s="658"/>
      <c r="AI14" s="658"/>
      <c r="AJ14" s="658"/>
      <c r="AK14" s="658"/>
      <c r="AL14" s="659" t="s">
        <v>128</v>
      </c>
      <c r="AM14" s="660"/>
      <c r="AN14" s="660"/>
      <c r="AO14" s="661"/>
      <c r="AP14" s="652" t="s">
        <v>259</v>
      </c>
      <c r="AQ14" s="653"/>
      <c r="AR14" s="653"/>
      <c r="AS14" s="653"/>
      <c r="AT14" s="653"/>
      <c r="AU14" s="653"/>
      <c r="AV14" s="653"/>
      <c r="AW14" s="653"/>
      <c r="AX14" s="653"/>
      <c r="AY14" s="653"/>
      <c r="AZ14" s="653"/>
      <c r="BA14" s="653"/>
      <c r="BB14" s="653"/>
      <c r="BC14" s="653"/>
      <c r="BD14" s="653"/>
      <c r="BE14" s="653"/>
      <c r="BF14" s="654"/>
      <c r="BG14" s="655">
        <v>168480</v>
      </c>
      <c r="BH14" s="656"/>
      <c r="BI14" s="656"/>
      <c r="BJ14" s="656"/>
      <c r="BK14" s="656"/>
      <c r="BL14" s="656"/>
      <c r="BM14" s="656"/>
      <c r="BN14" s="657"/>
      <c r="BO14" s="651">
        <v>3.8</v>
      </c>
      <c r="BP14" s="651"/>
      <c r="BQ14" s="651"/>
      <c r="BR14" s="651"/>
      <c r="BS14" s="658" t="s">
        <v>128</v>
      </c>
      <c r="BT14" s="658"/>
      <c r="BU14" s="658"/>
      <c r="BV14" s="658"/>
      <c r="BW14" s="658"/>
      <c r="BX14" s="658"/>
      <c r="BY14" s="658"/>
      <c r="BZ14" s="658"/>
      <c r="CA14" s="658"/>
      <c r="CB14" s="662"/>
      <c r="CD14" s="680" t="s">
        <v>260</v>
      </c>
      <c r="CE14" s="681"/>
      <c r="CF14" s="681"/>
      <c r="CG14" s="681"/>
      <c r="CH14" s="681"/>
      <c r="CI14" s="681"/>
      <c r="CJ14" s="681"/>
      <c r="CK14" s="681"/>
      <c r="CL14" s="681"/>
      <c r="CM14" s="681"/>
      <c r="CN14" s="681"/>
      <c r="CO14" s="681"/>
      <c r="CP14" s="681"/>
      <c r="CQ14" s="682"/>
      <c r="CR14" s="655">
        <v>928078</v>
      </c>
      <c r="CS14" s="656"/>
      <c r="CT14" s="656"/>
      <c r="CU14" s="656"/>
      <c r="CV14" s="656"/>
      <c r="CW14" s="656"/>
      <c r="CX14" s="656"/>
      <c r="CY14" s="657"/>
      <c r="CZ14" s="651">
        <v>3.9</v>
      </c>
      <c r="DA14" s="651"/>
      <c r="DB14" s="651"/>
      <c r="DC14" s="651"/>
      <c r="DD14" s="674">
        <v>64607</v>
      </c>
      <c r="DE14" s="656"/>
      <c r="DF14" s="656"/>
      <c r="DG14" s="656"/>
      <c r="DH14" s="656"/>
      <c r="DI14" s="656"/>
      <c r="DJ14" s="656"/>
      <c r="DK14" s="656"/>
      <c r="DL14" s="656"/>
      <c r="DM14" s="656"/>
      <c r="DN14" s="656"/>
      <c r="DO14" s="656"/>
      <c r="DP14" s="657"/>
      <c r="DQ14" s="674">
        <v>772339</v>
      </c>
      <c r="DR14" s="656"/>
      <c r="DS14" s="656"/>
      <c r="DT14" s="656"/>
      <c r="DU14" s="656"/>
      <c r="DV14" s="656"/>
      <c r="DW14" s="656"/>
      <c r="DX14" s="656"/>
      <c r="DY14" s="656"/>
      <c r="DZ14" s="656"/>
      <c r="EA14" s="656"/>
      <c r="EB14" s="656"/>
      <c r="EC14" s="675"/>
    </row>
    <row r="15" spans="2:143" ht="11.25" customHeight="1" x14ac:dyDescent="0.15">
      <c r="B15" s="652" t="s">
        <v>261</v>
      </c>
      <c r="C15" s="653"/>
      <c r="D15" s="653"/>
      <c r="E15" s="653"/>
      <c r="F15" s="653"/>
      <c r="G15" s="653"/>
      <c r="H15" s="653"/>
      <c r="I15" s="653"/>
      <c r="J15" s="653"/>
      <c r="K15" s="653"/>
      <c r="L15" s="653"/>
      <c r="M15" s="653"/>
      <c r="N15" s="653"/>
      <c r="O15" s="653"/>
      <c r="P15" s="653"/>
      <c r="Q15" s="654"/>
      <c r="R15" s="655" t="s">
        <v>128</v>
      </c>
      <c r="S15" s="656"/>
      <c r="T15" s="656"/>
      <c r="U15" s="656"/>
      <c r="V15" s="656"/>
      <c r="W15" s="656"/>
      <c r="X15" s="656"/>
      <c r="Y15" s="657"/>
      <c r="Z15" s="651" t="s">
        <v>128</v>
      </c>
      <c r="AA15" s="651"/>
      <c r="AB15" s="651"/>
      <c r="AC15" s="651"/>
      <c r="AD15" s="658" t="s">
        <v>128</v>
      </c>
      <c r="AE15" s="658"/>
      <c r="AF15" s="658"/>
      <c r="AG15" s="658"/>
      <c r="AH15" s="658"/>
      <c r="AI15" s="658"/>
      <c r="AJ15" s="658"/>
      <c r="AK15" s="658"/>
      <c r="AL15" s="659" t="s">
        <v>128</v>
      </c>
      <c r="AM15" s="660"/>
      <c r="AN15" s="660"/>
      <c r="AO15" s="661"/>
      <c r="AP15" s="652" t="s">
        <v>262</v>
      </c>
      <c r="AQ15" s="653"/>
      <c r="AR15" s="653"/>
      <c r="AS15" s="653"/>
      <c r="AT15" s="653"/>
      <c r="AU15" s="653"/>
      <c r="AV15" s="653"/>
      <c r="AW15" s="653"/>
      <c r="AX15" s="653"/>
      <c r="AY15" s="653"/>
      <c r="AZ15" s="653"/>
      <c r="BA15" s="653"/>
      <c r="BB15" s="653"/>
      <c r="BC15" s="653"/>
      <c r="BD15" s="653"/>
      <c r="BE15" s="653"/>
      <c r="BF15" s="654"/>
      <c r="BG15" s="655">
        <v>216590</v>
      </c>
      <c r="BH15" s="656"/>
      <c r="BI15" s="656"/>
      <c r="BJ15" s="656"/>
      <c r="BK15" s="656"/>
      <c r="BL15" s="656"/>
      <c r="BM15" s="656"/>
      <c r="BN15" s="657"/>
      <c r="BO15" s="651">
        <v>4.9000000000000004</v>
      </c>
      <c r="BP15" s="651"/>
      <c r="BQ15" s="651"/>
      <c r="BR15" s="651"/>
      <c r="BS15" s="658" t="s">
        <v>128</v>
      </c>
      <c r="BT15" s="658"/>
      <c r="BU15" s="658"/>
      <c r="BV15" s="658"/>
      <c r="BW15" s="658"/>
      <c r="BX15" s="658"/>
      <c r="BY15" s="658"/>
      <c r="BZ15" s="658"/>
      <c r="CA15" s="658"/>
      <c r="CB15" s="662"/>
      <c r="CD15" s="680" t="s">
        <v>263</v>
      </c>
      <c r="CE15" s="681"/>
      <c r="CF15" s="681"/>
      <c r="CG15" s="681"/>
      <c r="CH15" s="681"/>
      <c r="CI15" s="681"/>
      <c r="CJ15" s="681"/>
      <c r="CK15" s="681"/>
      <c r="CL15" s="681"/>
      <c r="CM15" s="681"/>
      <c r="CN15" s="681"/>
      <c r="CO15" s="681"/>
      <c r="CP15" s="681"/>
      <c r="CQ15" s="682"/>
      <c r="CR15" s="655">
        <v>2784418</v>
      </c>
      <c r="CS15" s="656"/>
      <c r="CT15" s="656"/>
      <c r="CU15" s="656"/>
      <c r="CV15" s="656"/>
      <c r="CW15" s="656"/>
      <c r="CX15" s="656"/>
      <c r="CY15" s="657"/>
      <c r="CZ15" s="651">
        <v>11.7</v>
      </c>
      <c r="DA15" s="651"/>
      <c r="DB15" s="651"/>
      <c r="DC15" s="651"/>
      <c r="DD15" s="674">
        <v>1012849</v>
      </c>
      <c r="DE15" s="656"/>
      <c r="DF15" s="656"/>
      <c r="DG15" s="656"/>
      <c r="DH15" s="656"/>
      <c r="DI15" s="656"/>
      <c r="DJ15" s="656"/>
      <c r="DK15" s="656"/>
      <c r="DL15" s="656"/>
      <c r="DM15" s="656"/>
      <c r="DN15" s="656"/>
      <c r="DO15" s="656"/>
      <c r="DP15" s="657"/>
      <c r="DQ15" s="674">
        <v>1719192</v>
      </c>
      <c r="DR15" s="656"/>
      <c r="DS15" s="656"/>
      <c r="DT15" s="656"/>
      <c r="DU15" s="656"/>
      <c r="DV15" s="656"/>
      <c r="DW15" s="656"/>
      <c r="DX15" s="656"/>
      <c r="DY15" s="656"/>
      <c r="DZ15" s="656"/>
      <c r="EA15" s="656"/>
      <c r="EB15" s="656"/>
      <c r="EC15" s="675"/>
    </row>
    <row r="16" spans="2:143" ht="11.25" customHeight="1" x14ac:dyDescent="0.15">
      <c r="B16" s="652" t="s">
        <v>264</v>
      </c>
      <c r="C16" s="653"/>
      <c r="D16" s="653"/>
      <c r="E16" s="653"/>
      <c r="F16" s="653"/>
      <c r="G16" s="653"/>
      <c r="H16" s="653"/>
      <c r="I16" s="653"/>
      <c r="J16" s="653"/>
      <c r="K16" s="653"/>
      <c r="L16" s="653"/>
      <c r="M16" s="653"/>
      <c r="N16" s="653"/>
      <c r="O16" s="653"/>
      <c r="P16" s="653"/>
      <c r="Q16" s="654"/>
      <c r="R16" s="655">
        <v>22040</v>
      </c>
      <c r="S16" s="656"/>
      <c r="T16" s="656"/>
      <c r="U16" s="656"/>
      <c r="V16" s="656"/>
      <c r="W16" s="656"/>
      <c r="X16" s="656"/>
      <c r="Y16" s="657"/>
      <c r="Z16" s="651">
        <v>0.1</v>
      </c>
      <c r="AA16" s="651"/>
      <c r="AB16" s="651"/>
      <c r="AC16" s="651"/>
      <c r="AD16" s="658">
        <v>22040</v>
      </c>
      <c r="AE16" s="658"/>
      <c r="AF16" s="658"/>
      <c r="AG16" s="658"/>
      <c r="AH16" s="658"/>
      <c r="AI16" s="658"/>
      <c r="AJ16" s="658"/>
      <c r="AK16" s="658"/>
      <c r="AL16" s="659">
        <v>0.2</v>
      </c>
      <c r="AM16" s="660"/>
      <c r="AN16" s="660"/>
      <c r="AO16" s="661"/>
      <c r="AP16" s="652" t="s">
        <v>265</v>
      </c>
      <c r="AQ16" s="653"/>
      <c r="AR16" s="653"/>
      <c r="AS16" s="653"/>
      <c r="AT16" s="653"/>
      <c r="AU16" s="653"/>
      <c r="AV16" s="653"/>
      <c r="AW16" s="653"/>
      <c r="AX16" s="653"/>
      <c r="AY16" s="653"/>
      <c r="AZ16" s="653"/>
      <c r="BA16" s="653"/>
      <c r="BB16" s="653"/>
      <c r="BC16" s="653"/>
      <c r="BD16" s="653"/>
      <c r="BE16" s="653"/>
      <c r="BF16" s="654"/>
      <c r="BG16" s="655">
        <v>664</v>
      </c>
      <c r="BH16" s="656"/>
      <c r="BI16" s="656"/>
      <c r="BJ16" s="656"/>
      <c r="BK16" s="656"/>
      <c r="BL16" s="656"/>
      <c r="BM16" s="656"/>
      <c r="BN16" s="657"/>
      <c r="BO16" s="651">
        <v>0</v>
      </c>
      <c r="BP16" s="651"/>
      <c r="BQ16" s="651"/>
      <c r="BR16" s="651"/>
      <c r="BS16" s="658" t="s">
        <v>128</v>
      </c>
      <c r="BT16" s="658"/>
      <c r="BU16" s="658"/>
      <c r="BV16" s="658"/>
      <c r="BW16" s="658"/>
      <c r="BX16" s="658"/>
      <c r="BY16" s="658"/>
      <c r="BZ16" s="658"/>
      <c r="CA16" s="658"/>
      <c r="CB16" s="662"/>
      <c r="CD16" s="680" t="s">
        <v>266</v>
      </c>
      <c r="CE16" s="681"/>
      <c r="CF16" s="681"/>
      <c r="CG16" s="681"/>
      <c r="CH16" s="681"/>
      <c r="CI16" s="681"/>
      <c r="CJ16" s="681"/>
      <c r="CK16" s="681"/>
      <c r="CL16" s="681"/>
      <c r="CM16" s="681"/>
      <c r="CN16" s="681"/>
      <c r="CO16" s="681"/>
      <c r="CP16" s="681"/>
      <c r="CQ16" s="682"/>
      <c r="CR16" s="655">
        <v>204424</v>
      </c>
      <c r="CS16" s="656"/>
      <c r="CT16" s="656"/>
      <c r="CU16" s="656"/>
      <c r="CV16" s="656"/>
      <c r="CW16" s="656"/>
      <c r="CX16" s="656"/>
      <c r="CY16" s="657"/>
      <c r="CZ16" s="651">
        <v>0.9</v>
      </c>
      <c r="DA16" s="651"/>
      <c r="DB16" s="651"/>
      <c r="DC16" s="651"/>
      <c r="DD16" s="674" t="s">
        <v>128</v>
      </c>
      <c r="DE16" s="656"/>
      <c r="DF16" s="656"/>
      <c r="DG16" s="656"/>
      <c r="DH16" s="656"/>
      <c r="DI16" s="656"/>
      <c r="DJ16" s="656"/>
      <c r="DK16" s="656"/>
      <c r="DL16" s="656"/>
      <c r="DM16" s="656"/>
      <c r="DN16" s="656"/>
      <c r="DO16" s="656"/>
      <c r="DP16" s="657"/>
      <c r="DQ16" s="674">
        <v>98341</v>
      </c>
      <c r="DR16" s="656"/>
      <c r="DS16" s="656"/>
      <c r="DT16" s="656"/>
      <c r="DU16" s="656"/>
      <c r="DV16" s="656"/>
      <c r="DW16" s="656"/>
      <c r="DX16" s="656"/>
      <c r="DY16" s="656"/>
      <c r="DZ16" s="656"/>
      <c r="EA16" s="656"/>
      <c r="EB16" s="656"/>
      <c r="EC16" s="675"/>
    </row>
    <row r="17" spans="2:133" ht="11.25" customHeight="1" x14ac:dyDescent="0.15">
      <c r="B17" s="652" t="s">
        <v>267</v>
      </c>
      <c r="C17" s="653"/>
      <c r="D17" s="653"/>
      <c r="E17" s="653"/>
      <c r="F17" s="653"/>
      <c r="G17" s="653"/>
      <c r="H17" s="653"/>
      <c r="I17" s="653"/>
      <c r="J17" s="653"/>
      <c r="K17" s="653"/>
      <c r="L17" s="653"/>
      <c r="M17" s="653"/>
      <c r="N17" s="653"/>
      <c r="O17" s="653"/>
      <c r="P17" s="653"/>
      <c r="Q17" s="654"/>
      <c r="R17" s="655">
        <v>68499</v>
      </c>
      <c r="S17" s="656"/>
      <c r="T17" s="656"/>
      <c r="U17" s="656"/>
      <c r="V17" s="656"/>
      <c r="W17" s="656"/>
      <c r="X17" s="656"/>
      <c r="Y17" s="657"/>
      <c r="Z17" s="651">
        <v>0.3</v>
      </c>
      <c r="AA17" s="651"/>
      <c r="AB17" s="651"/>
      <c r="AC17" s="651"/>
      <c r="AD17" s="658">
        <v>68499</v>
      </c>
      <c r="AE17" s="658"/>
      <c r="AF17" s="658"/>
      <c r="AG17" s="658"/>
      <c r="AH17" s="658"/>
      <c r="AI17" s="658"/>
      <c r="AJ17" s="658"/>
      <c r="AK17" s="658"/>
      <c r="AL17" s="659">
        <v>0.5</v>
      </c>
      <c r="AM17" s="660"/>
      <c r="AN17" s="660"/>
      <c r="AO17" s="661"/>
      <c r="AP17" s="652" t="s">
        <v>268</v>
      </c>
      <c r="AQ17" s="653"/>
      <c r="AR17" s="653"/>
      <c r="AS17" s="653"/>
      <c r="AT17" s="653"/>
      <c r="AU17" s="653"/>
      <c r="AV17" s="653"/>
      <c r="AW17" s="653"/>
      <c r="AX17" s="653"/>
      <c r="AY17" s="653"/>
      <c r="AZ17" s="653"/>
      <c r="BA17" s="653"/>
      <c r="BB17" s="653"/>
      <c r="BC17" s="653"/>
      <c r="BD17" s="653"/>
      <c r="BE17" s="653"/>
      <c r="BF17" s="654"/>
      <c r="BG17" s="655" t="s">
        <v>128</v>
      </c>
      <c r="BH17" s="656"/>
      <c r="BI17" s="656"/>
      <c r="BJ17" s="656"/>
      <c r="BK17" s="656"/>
      <c r="BL17" s="656"/>
      <c r="BM17" s="656"/>
      <c r="BN17" s="657"/>
      <c r="BO17" s="651" t="s">
        <v>128</v>
      </c>
      <c r="BP17" s="651"/>
      <c r="BQ17" s="651"/>
      <c r="BR17" s="651"/>
      <c r="BS17" s="658" t="s">
        <v>128</v>
      </c>
      <c r="BT17" s="658"/>
      <c r="BU17" s="658"/>
      <c r="BV17" s="658"/>
      <c r="BW17" s="658"/>
      <c r="BX17" s="658"/>
      <c r="BY17" s="658"/>
      <c r="BZ17" s="658"/>
      <c r="CA17" s="658"/>
      <c r="CB17" s="662"/>
      <c r="CD17" s="680" t="s">
        <v>269</v>
      </c>
      <c r="CE17" s="681"/>
      <c r="CF17" s="681"/>
      <c r="CG17" s="681"/>
      <c r="CH17" s="681"/>
      <c r="CI17" s="681"/>
      <c r="CJ17" s="681"/>
      <c r="CK17" s="681"/>
      <c r="CL17" s="681"/>
      <c r="CM17" s="681"/>
      <c r="CN17" s="681"/>
      <c r="CO17" s="681"/>
      <c r="CP17" s="681"/>
      <c r="CQ17" s="682"/>
      <c r="CR17" s="655">
        <v>1943774</v>
      </c>
      <c r="CS17" s="656"/>
      <c r="CT17" s="656"/>
      <c r="CU17" s="656"/>
      <c r="CV17" s="656"/>
      <c r="CW17" s="656"/>
      <c r="CX17" s="656"/>
      <c r="CY17" s="657"/>
      <c r="CZ17" s="651">
        <v>8.1999999999999993</v>
      </c>
      <c r="DA17" s="651"/>
      <c r="DB17" s="651"/>
      <c r="DC17" s="651"/>
      <c r="DD17" s="674" t="s">
        <v>128</v>
      </c>
      <c r="DE17" s="656"/>
      <c r="DF17" s="656"/>
      <c r="DG17" s="656"/>
      <c r="DH17" s="656"/>
      <c r="DI17" s="656"/>
      <c r="DJ17" s="656"/>
      <c r="DK17" s="656"/>
      <c r="DL17" s="656"/>
      <c r="DM17" s="656"/>
      <c r="DN17" s="656"/>
      <c r="DO17" s="656"/>
      <c r="DP17" s="657"/>
      <c r="DQ17" s="674">
        <v>1936371</v>
      </c>
      <c r="DR17" s="656"/>
      <c r="DS17" s="656"/>
      <c r="DT17" s="656"/>
      <c r="DU17" s="656"/>
      <c r="DV17" s="656"/>
      <c r="DW17" s="656"/>
      <c r="DX17" s="656"/>
      <c r="DY17" s="656"/>
      <c r="DZ17" s="656"/>
      <c r="EA17" s="656"/>
      <c r="EB17" s="656"/>
      <c r="EC17" s="675"/>
    </row>
    <row r="18" spans="2:133" ht="11.25" customHeight="1" x14ac:dyDescent="0.15">
      <c r="B18" s="652" t="s">
        <v>270</v>
      </c>
      <c r="C18" s="653"/>
      <c r="D18" s="653"/>
      <c r="E18" s="653"/>
      <c r="F18" s="653"/>
      <c r="G18" s="653"/>
      <c r="H18" s="653"/>
      <c r="I18" s="653"/>
      <c r="J18" s="653"/>
      <c r="K18" s="653"/>
      <c r="L18" s="653"/>
      <c r="M18" s="653"/>
      <c r="N18" s="653"/>
      <c r="O18" s="653"/>
      <c r="P18" s="653"/>
      <c r="Q18" s="654"/>
      <c r="R18" s="655">
        <v>143706</v>
      </c>
      <c r="S18" s="656"/>
      <c r="T18" s="656"/>
      <c r="U18" s="656"/>
      <c r="V18" s="656"/>
      <c r="W18" s="656"/>
      <c r="X18" s="656"/>
      <c r="Y18" s="657"/>
      <c r="Z18" s="651">
        <v>0.6</v>
      </c>
      <c r="AA18" s="651"/>
      <c r="AB18" s="651"/>
      <c r="AC18" s="651"/>
      <c r="AD18" s="658">
        <v>139881</v>
      </c>
      <c r="AE18" s="658"/>
      <c r="AF18" s="658"/>
      <c r="AG18" s="658"/>
      <c r="AH18" s="658"/>
      <c r="AI18" s="658"/>
      <c r="AJ18" s="658"/>
      <c r="AK18" s="658"/>
      <c r="AL18" s="659">
        <v>1.1000000238418579</v>
      </c>
      <c r="AM18" s="660"/>
      <c r="AN18" s="660"/>
      <c r="AO18" s="661"/>
      <c r="AP18" s="652" t="s">
        <v>271</v>
      </c>
      <c r="AQ18" s="653"/>
      <c r="AR18" s="653"/>
      <c r="AS18" s="653"/>
      <c r="AT18" s="653"/>
      <c r="AU18" s="653"/>
      <c r="AV18" s="653"/>
      <c r="AW18" s="653"/>
      <c r="AX18" s="653"/>
      <c r="AY18" s="653"/>
      <c r="AZ18" s="653"/>
      <c r="BA18" s="653"/>
      <c r="BB18" s="653"/>
      <c r="BC18" s="653"/>
      <c r="BD18" s="653"/>
      <c r="BE18" s="653"/>
      <c r="BF18" s="654"/>
      <c r="BG18" s="655" t="s">
        <v>128</v>
      </c>
      <c r="BH18" s="656"/>
      <c r="BI18" s="656"/>
      <c r="BJ18" s="656"/>
      <c r="BK18" s="656"/>
      <c r="BL18" s="656"/>
      <c r="BM18" s="656"/>
      <c r="BN18" s="657"/>
      <c r="BO18" s="651" t="s">
        <v>128</v>
      </c>
      <c r="BP18" s="651"/>
      <c r="BQ18" s="651"/>
      <c r="BR18" s="651"/>
      <c r="BS18" s="658" t="s">
        <v>128</v>
      </c>
      <c r="BT18" s="658"/>
      <c r="BU18" s="658"/>
      <c r="BV18" s="658"/>
      <c r="BW18" s="658"/>
      <c r="BX18" s="658"/>
      <c r="BY18" s="658"/>
      <c r="BZ18" s="658"/>
      <c r="CA18" s="658"/>
      <c r="CB18" s="662"/>
      <c r="CD18" s="680" t="s">
        <v>272</v>
      </c>
      <c r="CE18" s="681"/>
      <c r="CF18" s="681"/>
      <c r="CG18" s="681"/>
      <c r="CH18" s="681"/>
      <c r="CI18" s="681"/>
      <c r="CJ18" s="681"/>
      <c r="CK18" s="681"/>
      <c r="CL18" s="681"/>
      <c r="CM18" s="681"/>
      <c r="CN18" s="681"/>
      <c r="CO18" s="681"/>
      <c r="CP18" s="681"/>
      <c r="CQ18" s="682"/>
      <c r="CR18" s="655" t="s">
        <v>128</v>
      </c>
      <c r="CS18" s="656"/>
      <c r="CT18" s="656"/>
      <c r="CU18" s="656"/>
      <c r="CV18" s="656"/>
      <c r="CW18" s="656"/>
      <c r="CX18" s="656"/>
      <c r="CY18" s="657"/>
      <c r="CZ18" s="651" t="s">
        <v>128</v>
      </c>
      <c r="DA18" s="651"/>
      <c r="DB18" s="651"/>
      <c r="DC18" s="651"/>
      <c r="DD18" s="674" t="s">
        <v>128</v>
      </c>
      <c r="DE18" s="656"/>
      <c r="DF18" s="656"/>
      <c r="DG18" s="656"/>
      <c r="DH18" s="656"/>
      <c r="DI18" s="656"/>
      <c r="DJ18" s="656"/>
      <c r="DK18" s="656"/>
      <c r="DL18" s="656"/>
      <c r="DM18" s="656"/>
      <c r="DN18" s="656"/>
      <c r="DO18" s="656"/>
      <c r="DP18" s="657"/>
      <c r="DQ18" s="674" t="s">
        <v>128</v>
      </c>
      <c r="DR18" s="656"/>
      <c r="DS18" s="656"/>
      <c r="DT18" s="656"/>
      <c r="DU18" s="656"/>
      <c r="DV18" s="656"/>
      <c r="DW18" s="656"/>
      <c r="DX18" s="656"/>
      <c r="DY18" s="656"/>
      <c r="DZ18" s="656"/>
      <c r="EA18" s="656"/>
      <c r="EB18" s="656"/>
      <c r="EC18" s="675"/>
    </row>
    <row r="19" spans="2:133" ht="11.25" customHeight="1" x14ac:dyDescent="0.15">
      <c r="B19" s="652" t="s">
        <v>273</v>
      </c>
      <c r="C19" s="653"/>
      <c r="D19" s="653"/>
      <c r="E19" s="653"/>
      <c r="F19" s="653"/>
      <c r="G19" s="653"/>
      <c r="H19" s="653"/>
      <c r="I19" s="653"/>
      <c r="J19" s="653"/>
      <c r="K19" s="653"/>
      <c r="L19" s="653"/>
      <c r="M19" s="653"/>
      <c r="N19" s="653"/>
      <c r="O19" s="653"/>
      <c r="P19" s="653"/>
      <c r="Q19" s="654"/>
      <c r="R19" s="655">
        <v>27533</v>
      </c>
      <c r="S19" s="656"/>
      <c r="T19" s="656"/>
      <c r="U19" s="656"/>
      <c r="V19" s="656"/>
      <c r="W19" s="656"/>
      <c r="X19" s="656"/>
      <c r="Y19" s="657"/>
      <c r="Z19" s="651">
        <v>0.1</v>
      </c>
      <c r="AA19" s="651"/>
      <c r="AB19" s="651"/>
      <c r="AC19" s="651"/>
      <c r="AD19" s="658">
        <v>27533</v>
      </c>
      <c r="AE19" s="658"/>
      <c r="AF19" s="658"/>
      <c r="AG19" s="658"/>
      <c r="AH19" s="658"/>
      <c r="AI19" s="658"/>
      <c r="AJ19" s="658"/>
      <c r="AK19" s="658"/>
      <c r="AL19" s="659">
        <v>0.2</v>
      </c>
      <c r="AM19" s="660"/>
      <c r="AN19" s="660"/>
      <c r="AO19" s="661"/>
      <c r="AP19" s="652" t="s">
        <v>274</v>
      </c>
      <c r="AQ19" s="653"/>
      <c r="AR19" s="653"/>
      <c r="AS19" s="653"/>
      <c r="AT19" s="653"/>
      <c r="AU19" s="653"/>
      <c r="AV19" s="653"/>
      <c r="AW19" s="653"/>
      <c r="AX19" s="653"/>
      <c r="AY19" s="653"/>
      <c r="AZ19" s="653"/>
      <c r="BA19" s="653"/>
      <c r="BB19" s="653"/>
      <c r="BC19" s="653"/>
      <c r="BD19" s="653"/>
      <c r="BE19" s="653"/>
      <c r="BF19" s="654"/>
      <c r="BG19" s="655">
        <v>146992</v>
      </c>
      <c r="BH19" s="656"/>
      <c r="BI19" s="656"/>
      <c r="BJ19" s="656"/>
      <c r="BK19" s="656"/>
      <c r="BL19" s="656"/>
      <c r="BM19" s="656"/>
      <c r="BN19" s="657"/>
      <c r="BO19" s="651">
        <v>3.3</v>
      </c>
      <c r="BP19" s="651"/>
      <c r="BQ19" s="651"/>
      <c r="BR19" s="651"/>
      <c r="BS19" s="658" t="s">
        <v>128</v>
      </c>
      <c r="BT19" s="658"/>
      <c r="BU19" s="658"/>
      <c r="BV19" s="658"/>
      <c r="BW19" s="658"/>
      <c r="BX19" s="658"/>
      <c r="BY19" s="658"/>
      <c r="BZ19" s="658"/>
      <c r="CA19" s="658"/>
      <c r="CB19" s="662"/>
      <c r="CD19" s="680" t="s">
        <v>275</v>
      </c>
      <c r="CE19" s="681"/>
      <c r="CF19" s="681"/>
      <c r="CG19" s="681"/>
      <c r="CH19" s="681"/>
      <c r="CI19" s="681"/>
      <c r="CJ19" s="681"/>
      <c r="CK19" s="681"/>
      <c r="CL19" s="681"/>
      <c r="CM19" s="681"/>
      <c r="CN19" s="681"/>
      <c r="CO19" s="681"/>
      <c r="CP19" s="681"/>
      <c r="CQ19" s="682"/>
      <c r="CR19" s="655" t="s">
        <v>128</v>
      </c>
      <c r="CS19" s="656"/>
      <c r="CT19" s="656"/>
      <c r="CU19" s="656"/>
      <c r="CV19" s="656"/>
      <c r="CW19" s="656"/>
      <c r="CX19" s="656"/>
      <c r="CY19" s="657"/>
      <c r="CZ19" s="651" t="s">
        <v>128</v>
      </c>
      <c r="DA19" s="651"/>
      <c r="DB19" s="651"/>
      <c r="DC19" s="651"/>
      <c r="DD19" s="674" t="s">
        <v>128</v>
      </c>
      <c r="DE19" s="656"/>
      <c r="DF19" s="656"/>
      <c r="DG19" s="656"/>
      <c r="DH19" s="656"/>
      <c r="DI19" s="656"/>
      <c r="DJ19" s="656"/>
      <c r="DK19" s="656"/>
      <c r="DL19" s="656"/>
      <c r="DM19" s="656"/>
      <c r="DN19" s="656"/>
      <c r="DO19" s="656"/>
      <c r="DP19" s="657"/>
      <c r="DQ19" s="674" t="s">
        <v>128</v>
      </c>
      <c r="DR19" s="656"/>
      <c r="DS19" s="656"/>
      <c r="DT19" s="656"/>
      <c r="DU19" s="656"/>
      <c r="DV19" s="656"/>
      <c r="DW19" s="656"/>
      <c r="DX19" s="656"/>
      <c r="DY19" s="656"/>
      <c r="DZ19" s="656"/>
      <c r="EA19" s="656"/>
      <c r="EB19" s="656"/>
      <c r="EC19" s="675"/>
    </row>
    <row r="20" spans="2:133" ht="11.25" customHeight="1" x14ac:dyDescent="0.15">
      <c r="B20" s="652" t="s">
        <v>276</v>
      </c>
      <c r="C20" s="653"/>
      <c r="D20" s="653"/>
      <c r="E20" s="653"/>
      <c r="F20" s="653"/>
      <c r="G20" s="653"/>
      <c r="H20" s="653"/>
      <c r="I20" s="653"/>
      <c r="J20" s="653"/>
      <c r="K20" s="653"/>
      <c r="L20" s="653"/>
      <c r="M20" s="653"/>
      <c r="N20" s="653"/>
      <c r="O20" s="653"/>
      <c r="P20" s="653"/>
      <c r="Q20" s="654"/>
      <c r="R20" s="655">
        <v>6674</v>
      </c>
      <c r="S20" s="656"/>
      <c r="T20" s="656"/>
      <c r="U20" s="656"/>
      <c r="V20" s="656"/>
      <c r="W20" s="656"/>
      <c r="X20" s="656"/>
      <c r="Y20" s="657"/>
      <c r="Z20" s="651">
        <v>0</v>
      </c>
      <c r="AA20" s="651"/>
      <c r="AB20" s="651"/>
      <c r="AC20" s="651"/>
      <c r="AD20" s="658">
        <v>6674</v>
      </c>
      <c r="AE20" s="658"/>
      <c r="AF20" s="658"/>
      <c r="AG20" s="658"/>
      <c r="AH20" s="658"/>
      <c r="AI20" s="658"/>
      <c r="AJ20" s="658"/>
      <c r="AK20" s="658"/>
      <c r="AL20" s="659">
        <v>0.1</v>
      </c>
      <c r="AM20" s="660"/>
      <c r="AN20" s="660"/>
      <c r="AO20" s="661"/>
      <c r="AP20" s="652" t="s">
        <v>277</v>
      </c>
      <c r="AQ20" s="653"/>
      <c r="AR20" s="653"/>
      <c r="AS20" s="653"/>
      <c r="AT20" s="653"/>
      <c r="AU20" s="653"/>
      <c r="AV20" s="653"/>
      <c r="AW20" s="653"/>
      <c r="AX20" s="653"/>
      <c r="AY20" s="653"/>
      <c r="AZ20" s="653"/>
      <c r="BA20" s="653"/>
      <c r="BB20" s="653"/>
      <c r="BC20" s="653"/>
      <c r="BD20" s="653"/>
      <c r="BE20" s="653"/>
      <c r="BF20" s="654"/>
      <c r="BG20" s="655">
        <v>146992</v>
      </c>
      <c r="BH20" s="656"/>
      <c r="BI20" s="656"/>
      <c r="BJ20" s="656"/>
      <c r="BK20" s="656"/>
      <c r="BL20" s="656"/>
      <c r="BM20" s="656"/>
      <c r="BN20" s="657"/>
      <c r="BO20" s="651">
        <v>3.3</v>
      </c>
      <c r="BP20" s="651"/>
      <c r="BQ20" s="651"/>
      <c r="BR20" s="651"/>
      <c r="BS20" s="658" t="s">
        <v>128</v>
      </c>
      <c r="BT20" s="658"/>
      <c r="BU20" s="658"/>
      <c r="BV20" s="658"/>
      <c r="BW20" s="658"/>
      <c r="BX20" s="658"/>
      <c r="BY20" s="658"/>
      <c r="BZ20" s="658"/>
      <c r="CA20" s="658"/>
      <c r="CB20" s="662"/>
      <c r="CD20" s="680" t="s">
        <v>278</v>
      </c>
      <c r="CE20" s="681"/>
      <c r="CF20" s="681"/>
      <c r="CG20" s="681"/>
      <c r="CH20" s="681"/>
      <c r="CI20" s="681"/>
      <c r="CJ20" s="681"/>
      <c r="CK20" s="681"/>
      <c r="CL20" s="681"/>
      <c r="CM20" s="681"/>
      <c r="CN20" s="681"/>
      <c r="CO20" s="681"/>
      <c r="CP20" s="681"/>
      <c r="CQ20" s="682"/>
      <c r="CR20" s="655">
        <v>23810024</v>
      </c>
      <c r="CS20" s="656"/>
      <c r="CT20" s="656"/>
      <c r="CU20" s="656"/>
      <c r="CV20" s="656"/>
      <c r="CW20" s="656"/>
      <c r="CX20" s="656"/>
      <c r="CY20" s="657"/>
      <c r="CZ20" s="651">
        <v>100</v>
      </c>
      <c r="DA20" s="651"/>
      <c r="DB20" s="651"/>
      <c r="DC20" s="651"/>
      <c r="DD20" s="674">
        <v>3842517</v>
      </c>
      <c r="DE20" s="656"/>
      <c r="DF20" s="656"/>
      <c r="DG20" s="656"/>
      <c r="DH20" s="656"/>
      <c r="DI20" s="656"/>
      <c r="DJ20" s="656"/>
      <c r="DK20" s="656"/>
      <c r="DL20" s="656"/>
      <c r="DM20" s="656"/>
      <c r="DN20" s="656"/>
      <c r="DO20" s="656"/>
      <c r="DP20" s="657"/>
      <c r="DQ20" s="674">
        <v>14992240</v>
      </c>
      <c r="DR20" s="656"/>
      <c r="DS20" s="656"/>
      <c r="DT20" s="656"/>
      <c r="DU20" s="656"/>
      <c r="DV20" s="656"/>
      <c r="DW20" s="656"/>
      <c r="DX20" s="656"/>
      <c r="DY20" s="656"/>
      <c r="DZ20" s="656"/>
      <c r="EA20" s="656"/>
      <c r="EB20" s="656"/>
      <c r="EC20" s="675"/>
    </row>
    <row r="21" spans="2:133" ht="11.25" customHeight="1" x14ac:dyDescent="0.15">
      <c r="B21" s="652" t="s">
        <v>279</v>
      </c>
      <c r="C21" s="653"/>
      <c r="D21" s="653"/>
      <c r="E21" s="653"/>
      <c r="F21" s="653"/>
      <c r="G21" s="653"/>
      <c r="H21" s="653"/>
      <c r="I21" s="653"/>
      <c r="J21" s="653"/>
      <c r="K21" s="653"/>
      <c r="L21" s="653"/>
      <c r="M21" s="653"/>
      <c r="N21" s="653"/>
      <c r="O21" s="653"/>
      <c r="P21" s="653"/>
      <c r="Q21" s="654"/>
      <c r="R21" s="655">
        <v>2626</v>
      </c>
      <c r="S21" s="656"/>
      <c r="T21" s="656"/>
      <c r="U21" s="656"/>
      <c r="V21" s="656"/>
      <c r="W21" s="656"/>
      <c r="X21" s="656"/>
      <c r="Y21" s="657"/>
      <c r="Z21" s="651">
        <v>0</v>
      </c>
      <c r="AA21" s="651"/>
      <c r="AB21" s="651"/>
      <c r="AC21" s="651"/>
      <c r="AD21" s="658">
        <v>2626</v>
      </c>
      <c r="AE21" s="658"/>
      <c r="AF21" s="658"/>
      <c r="AG21" s="658"/>
      <c r="AH21" s="658"/>
      <c r="AI21" s="658"/>
      <c r="AJ21" s="658"/>
      <c r="AK21" s="658"/>
      <c r="AL21" s="659">
        <v>0</v>
      </c>
      <c r="AM21" s="660"/>
      <c r="AN21" s="660"/>
      <c r="AO21" s="661"/>
      <c r="AP21" s="693" t="s">
        <v>280</v>
      </c>
      <c r="AQ21" s="694"/>
      <c r="AR21" s="694"/>
      <c r="AS21" s="694"/>
      <c r="AT21" s="694"/>
      <c r="AU21" s="694"/>
      <c r="AV21" s="694"/>
      <c r="AW21" s="694"/>
      <c r="AX21" s="694"/>
      <c r="AY21" s="694"/>
      <c r="AZ21" s="694"/>
      <c r="BA21" s="694"/>
      <c r="BB21" s="694"/>
      <c r="BC21" s="694"/>
      <c r="BD21" s="694"/>
      <c r="BE21" s="694"/>
      <c r="BF21" s="695"/>
      <c r="BG21" s="655" t="s">
        <v>128</v>
      </c>
      <c r="BH21" s="656"/>
      <c r="BI21" s="656"/>
      <c r="BJ21" s="656"/>
      <c r="BK21" s="656"/>
      <c r="BL21" s="656"/>
      <c r="BM21" s="656"/>
      <c r="BN21" s="657"/>
      <c r="BO21" s="651" t="s">
        <v>128</v>
      </c>
      <c r="BP21" s="651"/>
      <c r="BQ21" s="651"/>
      <c r="BR21" s="651"/>
      <c r="BS21" s="658" t="s">
        <v>128</v>
      </c>
      <c r="BT21" s="658"/>
      <c r="BU21" s="658"/>
      <c r="BV21" s="658"/>
      <c r="BW21" s="658"/>
      <c r="BX21" s="658"/>
      <c r="BY21" s="658"/>
      <c r="BZ21" s="658"/>
      <c r="CA21" s="658"/>
      <c r="CB21" s="662"/>
      <c r="CD21" s="687"/>
      <c r="CE21" s="688"/>
      <c r="CF21" s="688"/>
      <c r="CG21" s="688"/>
      <c r="CH21" s="688"/>
      <c r="CI21" s="688"/>
      <c r="CJ21" s="688"/>
      <c r="CK21" s="688"/>
      <c r="CL21" s="688"/>
      <c r="CM21" s="688"/>
      <c r="CN21" s="688"/>
      <c r="CO21" s="688"/>
      <c r="CP21" s="688"/>
      <c r="CQ21" s="689"/>
      <c r="CR21" s="690"/>
      <c r="CS21" s="685"/>
      <c r="CT21" s="685"/>
      <c r="CU21" s="685"/>
      <c r="CV21" s="685"/>
      <c r="CW21" s="685"/>
      <c r="CX21" s="685"/>
      <c r="CY21" s="691"/>
      <c r="CZ21" s="692"/>
      <c r="DA21" s="692"/>
      <c r="DB21" s="692"/>
      <c r="DC21" s="692"/>
      <c r="DD21" s="684"/>
      <c r="DE21" s="685"/>
      <c r="DF21" s="685"/>
      <c r="DG21" s="685"/>
      <c r="DH21" s="685"/>
      <c r="DI21" s="685"/>
      <c r="DJ21" s="685"/>
      <c r="DK21" s="685"/>
      <c r="DL21" s="685"/>
      <c r="DM21" s="685"/>
      <c r="DN21" s="685"/>
      <c r="DO21" s="685"/>
      <c r="DP21" s="691"/>
      <c r="DQ21" s="684"/>
      <c r="DR21" s="685"/>
      <c r="DS21" s="685"/>
      <c r="DT21" s="685"/>
      <c r="DU21" s="685"/>
      <c r="DV21" s="685"/>
      <c r="DW21" s="685"/>
      <c r="DX21" s="685"/>
      <c r="DY21" s="685"/>
      <c r="DZ21" s="685"/>
      <c r="EA21" s="685"/>
      <c r="EB21" s="685"/>
      <c r="EC21" s="686"/>
    </row>
    <row r="22" spans="2:133" ht="11.25" customHeight="1" x14ac:dyDescent="0.15">
      <c r="B22" s="699" t="s">
        <v>281</v>
      </c>
      <c r="C22" s="700"/>
      <c r="D22" s="700"/>
      <c r="E22" s="700"/>
      <c r="F22" s="700"/>
      <c r="G22" s="700"/>
      <c r="H22" s="700"/>
      <c r="I22" s="700"/>
      <c r="J22" s="700"/>
      <c r="K22" s="700"/>
      <c r="L22" s="700"/>
      <c r="M22" s="700"/>
      <c r="N22" s="700"/>
      <c r="O22" s="700"/>
      <c r="P22" s="700"/>
      <c r="Q22" s="701"/>
      <c r="R22" s="655">
        <v>106873</v>
      </c>
      <c r="S22" s="656"/>
      <c r="T22" s="656"/>
      <c r="U22" s="656"/>
      <c r="V22" s="656"/>
      <c r="W22" s="656"/>
      <c r="X22" s="656"/>
      <c r="Y22" s="657"/>
      <c r="Z22" s="651">
        <v>0.4</v>
      </c>
      <c r="AA22" s="651"/>
      <c r="AB22" s="651"/>
      <c r="AC22" s="651"/>
      <c r="AD22" s="658">
        <v>103048</v>
      </c>
      <c r="AE22" s="658"/>
      <c r="AF22" s="658"/>
      <c r="AG22" s="658"/>
      <c r="AH22" s="658"/>
      <c r="AI22" s="658"/>
      <c r="AJ22" s="658"/>
      <c r="AK22" s="658"/>
      <c r="AL22" s="659">
        <v>0.80000001192092896</v>
      </c>
      <c r="AM22" s="660"/>
      <c r="AN22" s="660"/>
      <c r="AO22" s="661"/>
      <c r="AP22" s="693" t="s">
        <v>282</v>
      </c>
      <c r="AQ22" s="694"/>
      <c r="AR22" s="694"/>
      <c r="AS22" s="694"/>
      <c r="AT22" s="694"/>
      <c r="AU22" s="694"/>
      <c r="AV22" s="694"/>
      <c r="AW22" s="694"/>
      <c r="AX22" s="694"/>
      <c r="AY22" s="694"/>
      <c r="AZ22" s="694"/>
      <c r="BA22" s="694"/>
      <c r="BB22" s="694"/>
      <c r="BC22" s="694"/>
      <c r="BD22" s="694"/>
      <c r="BE22" s="694"/>
      <c r="BF22" s="695"/>
      <c r="BG22" s="655" t="s">
        <v>128</v>
      </c>
      <c r="BH22" s="656"/>
      <c r="BI22" s="656"/>
      <c r="BJ22" s="656"/>
      <c r="BK22" s="656"/>
      <c r="BL22" s="656"/>
      <c r="BM22" s="656"/>
      <c r="BN22" s="657"/>
      <c r="BO22" s="651" t="s">
        <v>128</v>
      </c>
      <c r="BP22" s="651"/>
      <c r="BQ22" s="651"/>
      <c r="BR22" s="651"/>
      <c r="BS22" s="658" t="s">
        <v>128</v>
      </c>
      <c r="BT22" s="658"/>
      <c r="BU22" s="658"/>
      <c r="BV22" s="658"/>
      <c r="BW22" s="658"/>
      <c r="BX22" s="658"/>
      <c r="BY22" s="658"/>
      <c r="BZ22" s="658"/>
      <c r="CA22" s="658"/>
      <c r="CB22" s="662"/>
      <c r="CD22" s="644" t="s">
        <v>283</v>
      </c>
      <c r="CE22" s="645"/>
      <c r="CF22" s="645"/>
      <c r="CG22" s="645"/>
      <c r="CH22" s="645"/>
      <c r="CI22" s="645"/>
      <c r="CJ22" s="645"/>
      <c r="CK22" s="645"/>
      <c r="CL22" s="645"/>
      <c r="CM22" s="645"/>
      <c r="CN22" s="645"/>
      <c r="CO22" s="645"/>
      <c r="CP22" s="645"/>
      <c r="CQ22" s="645"/>
      <c r="CR22" s="645"/>
      <c r="CS22" s="645"/>
      <c r="CT22" s="645"/>
      <c r="CU22" s="645"/>
      <c r="CV22" s="645"/>
      <c r="CW22" s="645"/>
      <c r="CX22" s="645"/>
      <c r="CY22" s="645"/>
      <c r="CZ22" s="645"/>
      <c r="DA22" s="645"/>
      <c r="DB22" s="645"/>
      <c r="DC22" s="645"/>
      <c r="DD22" s="645"/>
      <c r="DE22" s="645"/>
      <c r="DF22" s="645"/>
      <c r="DG22" s="645"/>
      <c r="DH22" s="645"/>
      <c r="DI22" s="645"/>
      <c r="DJ22" s="645"/>
      <c r="DK22" s="645"/>
      <c r="DL22" s="645"/>
      <c r="DM22" s="645"/>
      <c r="DN22" s="645"/>
      <c r="DO22" s="645"/>
      <c r="DP22" s="645"/>
      <c r="DQ22" s="645"/>
      <c r="DR22" s="645"/>
      <c r="DS22" s="645"/>
      <c r="DT22" s="645"/>
      <c r="DU22" s="645"/>
      <c r="DV22" s="645"/>
      <c r="DW22" s="645"/>
      <c r="DX22" s="645"/>
      <c r="DY22" s="645"/>
      <c r="DZ22" s="645"/>
      <c r="EA22" s="645"/>
      <c r="EB22" s="645"/>
      <c r="EC22" s="646"/>
    </row>
    <row r="23" spans="2:133" ht="11.25" customHeight="1" x14ac:dyDescent="0.15">
      <c r="B23" s="652" t="s">
        <v>284</v>
      </c>
      <c r="C23" s="653"/>
      <c r="D23" s="653"/>
      <c r="E23" s="653"/>
      <c r="F23" s="653"/>
      <c r="G23" s="653"/>
      <c r="H23" s="653"/>
      <c r="I23" s="653"/>
      <c r="J23" s="653"/>
      <c r="K23" s="653"/>
      <c r="L23" s="653"/>
      <c r="M23" s="653"/>
      <c r="N23" s="653"/>
      <c r="O23" s="653"/>
      <c r="P23" s="653"/>
      <c r="Q23" s="654"/>
      <c r="R23" s="655">
        <v>7965301</v>
      </c>
      <c r="S23" s="656"/>
      <c r="T23" s="656"/>
      <c r="U23" s="656"/>
      <c r="V23" s="656"/>
      <c r="W23" s="656"/>
      <c r="X23" s="656"/>
      <c r="Y23" s="657"/>
      <c r="Z23" s="651">
        <v>31.8</v>
      </c>
      <c r="AA23" s="651"/>
      <c r="AB23" s="651"/>
      <c r="AC23" s="651"/>
      <c r="AD23" s="658">
        <v>7015337</v>
      </c>
      <c r="AE23" s="658"/>
      <c r="AF23" s="658"/>
      <c r="AG23" s="658"/>
      <c r="AH23" s="658"/>
      <c r="AI23" s="658"/>
      <c r="AJ23" s="658"/>
      <c r="AK23" s="658"/>
      <c r="AL23" s="659">
        <v>54.5</v>
      </c>
      <c r="AM23" s="660"/>
      <c r="AN23" s="660"/>
      <c r="AO23" s="661"/>
      <c r="AP23" s="693" t="s">
        <v>285</v>
      </c>
      <c r="AQ23" s="694"/>
      <c r="AR23" s="694"/>
      <c r="AS23" s="694"/>
      <c r="AT23" s="694"/>
      <c r="AU23" s="694"/>
      <c r="AV23" s="694"/>
      <c r="AW23" s="694"/>
      <c r="AX23" s="694"/>
      <c r="AY23" s="694"/>
      <c r="AZ23" s="694"/>
      <c r="BA23" s="694"/>
      <c r="BB23" s="694"/>
      <c r="BC23" s="694"/>
      <c r="BD23" s="694"/>
      <c r="BE23" s="694"/>
      <c r="BF23" s="695"/>
      <c r="BG23" s="655">
        <v>146992</v>
      </c>
      <c r="BH23" s="656"/>
      <c r="BI23" s="656"/>
      <c r="BJ23" s="656"/>
      <c r="BK23" s="656"/>
      <c r="BL23" s="656"/>
      <c r="BM23" s="656"/>
      <c r="BN23" s="657"/>
      <c r="BO23" s="651">
        <v>3.3</v>
      </c>
      <c r="BP23" s="651"/>
      <c r="BQ23" s="651"/>
      <c r="BR23" s="651"/>
      <c r="BS23" s="658" t="s">
        <v>128</v>
      </c>
      <c r="BT23" s="658"/>
      <c r="BU23" s="658"/>
      <c r="BV23" s="658"/>
      <c r="BW23" s="658"/>
      <c r="BX23" s="658"/>
      <c r="BY23" s="658"/>
      <c r="BZ23" s="658"/>
      <c r="CA23" s="658"/>
      <c r="CB23" s="662"/>
      <c r="CD23" s="644" t="s">
        <v>224</v>
      </c>
      <c r="CE23" s="645"/>
      <c r="CF23" s="645"/>
      <c r="CG23" s="645"/>
      <c r="CH23" s="645"/>
      <c r="CI23" s="645"/>
      <c r="CJ23" s="645"/>
      <c r="CK23" s="645"/>
      <c r="CL23" s="645"/>
      <c r="CM23" s="645"/>
      <c r="CN23" s="645"/>
      <c r="CO23" s="645"/>
      <c r="CP23" s="645"/>
      <c r="CQ23" s="646"/>
      <c r="CR23" s="644" t="s">
        <v>286</v>
      </c>
      <c r="CS23" s="645"/>
      <c r="CT23" s="645"/>
      <c r="CU23" s="645"/>
      <c r="CV23" s="645"/>
      <c r="CW23" s="645"/>
      <c r="CX23" s="645"/>
      <c r="CY23" s="646"/>
      <c r="CZ23" s="644" t="s">
        <v>287</v>
      </c>
      <c r="DA23" s="645"/>
      <c r="DB23" s="645"/>
      <c r="DC23" s="646"/>
      <c r="DD23" s="644" t="s">
        <v>288</v>
      </c>
      <c r="DE23" s="645"/>
      <c r="DF23" s="645"/>
      <c r="DG23" s="645"/>
      <c r="DH23" s="645"/>
      <c r="DI23" s="645"/>
      <c r="DJ23" s="645"/>
      <c r="DK23" s="646"/>
      <c r="DL23" s="696" t="s">
        <v>289</v>
      </c>
      <c r="DM23" s="697"/>
      <c r="DN23" s="697"/>
      <c r="DO23" s="697"/>
      <c r="DP23" s="697"/>
      <c r="DQ23" s="697"/>
      <c r="DR23" s="697"/>
      <c r="DS23" s="697"/>
      <c r="DT23" s="697"/>
      <c r="DU23" s="697"/>
      <c r="DV23" s="698"/>
      <c r="DW23" s="644" t="s">
        <v>290</v>
      </c>
      <c r="DX23" s="645"/>
      <c r="DY23" s="645"/>
      <c r="DZ23" s="645"/>
      <c r="EA23" s="645"/>
      <c r="EB23" s="645"/>
      <c r="EC23" s="646"/>
    </row>
    <row r="24" spans="2:133" ht="11.25" customHeight="1" x14ac:dyDescent="0.15">
      <c r="B24" s="652" t="s">
        <v>291</v>
      </c>
      <c r="C24" s="653"/>
      <c r="D24" s="653"/>
      <c r="E24" s="653"/>
      <c r="F24" s="653"/>
      <c r="G24" s="653"/>
      <c r="H24" s="653"/>
      <c r="I24" s="653"/>
      <c r="J24" s="653"/>
      <c r="K24" s="653"/>
      <c r="L24" s="653"/>
      <c r="M24" s="653"/>
      <c r="N24" s="653"/>
      <c r="O24" s="653"/>
      <c r="P24" s="653"/>
      <c r="Q24" s="654"/>
      <c r="R24" s="655">
        <v>7015337</v>
      </c>
      <c r="S24" s="656"/>
      <c r="T24" s="656"/>
      <c r="U24" s="656"/>
      <c r="V24" s="656"/>
      <c r="W24" s="656"/>
      <c r="X24" s="656"/>
      <c r="Y24" s="657"/>
      <c r="Z24" s="651">
        <v>28</v>
      </c>
      <c r="AA24" s="651"/>
      <c r="AB24" s="651"/>
      <c r="AC24" s="651"/>
      <c r="AD24" s="658">
        <v>7015337</v>
      </c>
      <c r="AE24" s="658"/>
      <c r="AF24" s="658"/>
      <c r="AG24" s="658"/>
      <c r="AH24" s="658"/>
      <c r="AI24" s="658"/>
      <c r="AJ24" s="658"/>
      <c r="AK24" s="658"/>
      <c r="AL24" s="659">
        <v>54.5</v>
      </c>
      <c r="AM24" s="660"/>
      <c r="AN24" s="660"/>
      <c r="AO24" s="661"/>
      <c r="AP24" s="693" t="s">
        <v>292</v>
      </c>
      <c r="AQ24" s="694"/>
      <c r="AR24" s="694"/>
      <c r="AS24" s="694"/>
      <c r="AT24" s="694"/>
      <c r="AU24" s="694"/>
      <c r="AV24" s="694"/>
      <c r="AW24" s="694"/>
      <c r="AX24" s="694"/>
      <c r="AY24" s="694"/>
      <c r="AZ24" s="694"/>
      <c r="BA24" s="694"/>
      <c r="BB24" s="694"/>
      <c r="BC24" s="694"/>
      <c r="BD24" s="694"/>
      <c r="BE24" s="694"/>
      <c r="BF24" s="695"/>
      <c r="BG24" s="655" t="s">
        <v>128</v>
      </c>
      <c r="BH24" s="656"/>
      <c r="BI24" s="656"/>
      <c r="BJ24" s="656"/>
      <c r="BK24" s="656"/>
      <c r="BL24" s="656"/>
      <c r="BM24" s="656"/>
      <c r="BN24" s="657"/>
      <c r="BO24" s="651" t="s">
        <v>128</v>
      </c>
      <c r="BP24" s="651"/>
      <c r="BQ24" s="651"/>
      <c r="BR24" s="651"/>
      <c r="BS24" s="658" t="s">
        <v>128</v>
      </c>
      <c r="BT24" s="658"/>
      <c r="BU24" s="658"/>
      <c r="BV24" s="658"/>
      <c r="BW24" s="658"/>
      <c r="BX24" s="658"/>
      <c r="BY24" s="658"/>
      <c r="BZ24" s="658"/>
      <c r="CA24" s="658"/>
      <c r="CB24" s="662"/>
      <c r="CD24" s="676" t="s">
        <v>293</v>
      </c>
      <c r="CE24" s="677"/>
      <c r="CF24" s="677"/>
      <c r="CG24" s="677"/>
      <c r="CH24" s="677"/>
      <c r="CI24" s="677"/>
      <c r="CJ24" s="677"/>
      <c r="CK24" s="677"/>
      <c r="CL24" s="677"/>
      <c r="CM24" s="677"/>
      <c r="CN24" s="677"/>
      <c r="CO24" s="677"/>
      <c r="CP24" s="677"/>
      <c r="CQ24" s="678"/>
      <c r="CR24" s="666">
        <v>9363646</v>
      </c>
      <c r="CS24" s="667"/>
      <c r="CT24" s="667"/>
      <c r="CU24" s="667"/>
      <c r="CV24" s="667"/>
      <c r="CW24" s="667"/>
      <c r="CX24" s="667"/>
      <c r="CY24" s="668"/>
      <c r="CZ24" s="671">
        <v>39.299999999999997</v>
      </c>
      <c r="DA24" s="672"/>
      <c r="DB24" s="672"/>
      <c r="DC24" s="679"/>
      <c r="DD24" s="702">
        <v>5959836</v>
      </c>
      <c r="DE24" s="667"/>
      <c r="DF24" s="667"/>
      <c r="DG24" s="667"/>
      <c r="DH24" s="667"/>
      <c r="DI24" s="667"/>
      <c r="DJ24" s="667"/>
      <c r="DK24" s="668"/>
      <c r="DL24" s="702">
        <v>5861379</v>
      </c>
      <c r="DM24" s="667"/>
      <c r="DN24" s="667"/>
      <c r="DO24" s="667"/>
      <c r="DP24" s="667"/>
      <c r="DQ24" s="667"/>
      <c r="DR24" s="667"/>
      <c r="DS24" s="667"/>
      <c r="DT24" s="667"/>
      <c r="DU24" s="667"/>
      <c r="DV24" s="668"/>
      <c r="DW24" s="671">
        <v>43.4</v>
      </c>
      <c r="DX24" s="672"/>
      <c r="DY24" s="672"/>
      <c r="DZ24" s="672"/>
      <c r="EA24" s="672"/>
      <c r="EB24" s="672"/>
      <c r="EC24" s="673"/>
    </row>
    <row r="25" spans="2:133" ht="11.25" customHeight="1" x14ac:dyDescent="0.15">
      <c r="B25" s="652" t="s">
        <v>294</v>
      </c>
      <c r="C25" s="653"/>
      <c r="D25" s="653"/>
      <c r="E25" s="653"/>
      <c r="F25" s="653"/>
      <c r="G25" s="653"/>
      <c r="H25" s="653"/>
      <c r="I25" s="653"/>
      <c r="J25" s="653"/>
      <c r="K25" s="653"/>
      <c r="L25" s="653"/>
      <c r="M25" s="653"/>
      <c r="N25" s="653"/>
      <c r="O25" s="653"/>
      <c r="P25" s="653"/>
      <c r="Q25" s="654"/>
      <c r="R25" s="655">
        <v>949964</v>
      </c>
      <c r="S25" s="656"/>
      <c r="T25" s="656"/>
      <c r="U25" s="656"/>
      <c r="V25" s="656"/>
      <c r="W25" s="656"/>
      <c r="X25" s="656"/>
      <c r="Y25" s="657"/>
      <c r="Z25" s="651">
        <v>3.8</v>
      </c>
      <c r="AA25" s="651"/>
      <c r="AB25" s="651"/>
      <c r="AC25" s="651"/>
      <c r="AD25" s="658" t="s">
        <v>128</v>
      </c>
      <c r="AE25" s="658"/>
      <c r="AF25" s="658"/>
      <c r="AG25" s="658"/>
      <c r="AH25" s="658"/>
      <c r="AI25" s="658"/>
      <c r="AJ25" s="658"/>
      <c r="AK25" s="658"/>
      <c r="AL25" s="659" t="s">
        <v>128</v>
      </c>
      <c r="AM25" s="660"/>
      <c r="AN25" s="660"/>
      <c r="AO25" s="661"/>
      <c r="AP25" s="693" t="s">
        <v>295</v>
      </c>
      <c r="AQ25" s="694"/>
      <c r="AR25" s="694"/>
      <c r="AS25" s="694"/>
      <c r="AT25" s="694"/>
      <c r="AU25" s="694"/>
      <c r="AV25" s="694"/>
      <c r="AW25" s="694"/>
      <c r="AX25" s="694"/>
      <c r="AY25" s="694"/>
      <c r="AZ25" s="694"/>
      <c r="BA25" s="694"/>
      <c r="BB25" s="694"/>
      <c r="BC25" s="694"/>
      <c r="BD25" s="694"/>
      <c r="BE25" s="694"/>
      <c r="BF25" s="695"/>
      <c r="BG25" s="655" t="s">
        <v>128</v>
      </c>
      <c r="BH25" s="656"/>
      <c r="BI25" s="656"/>
      <c r="BJ25" s="656"/>
      <c r="BK25" s="656"/>
      <c r="BL25" s="656"/>
      <c r="BM25" s="656"/>
      <c r="BN25" s="657"/>
      <c r="BO25" s="651" t="s">
        <v>128</v>
      </c>
      <c r="BP25" s="651"/>
      <c r="BQ25" s="651"/>
      <c r="BR25" s="651"/>
      <c r="BS25" s="658" t="s">
        <v>128</v>
      </c>
      <c r="BT25" s="658"/>
      <c r="BU25" s="658"/>
      <c r="BV25" s="658"/>
      <c r="BW25" s="658"/>
      <c r="BX25" s="658"/>
      <c r="BY25" s="658"/>
      <c r="BZ25" s="658"/>
      <c r="CA25" s="658"/>
      <c r="CB25" s="662"/>
      <c r="CD25" s="680" t="s">
        <v>296</v>
      </c>
      <c r="CE25" s="681"/>
      <c r="CF25" s="681"/>
      <c r="CG25" s="681"/>
      <c r="CH25" s="681"/>
      <c r="CI25" s="681"/>
      <c r="CJ25" s="681"/>
      <c r="CK25" s="681"/>
      <c r="CL25" s="681"/>
      <c r="CM25" s="681"/>
      <c r="CN25" s="681"/>
      <c r="CO25" s="681"/>
      <c r="CP25" s="681"/>
      <c r="CQ25" s="682"/>
      <c r="CR25" s="655">
        <v>3297349</v>
      </c>
      <c r="CS25" s="708"/>
      <c r="CT25" s="708"/>
      <c r="CU25" s="708"/>
      <c r="CV25" s="708"/>
      <c r="CW25" s="708"/>
      <c r="CX25" s="708"/>
      <c r="CY25" s="709"/>
      <c r="CZ25" s="659">
        <v>13.8</v>
      </c>
      <c r="DA25" s="703"/>
      <c r="DB25" s="703"/>
      <c r="DC25" s="710"/>
      <c r="DD25" s="674">
        <v>3026220</v>
      </c>
      <c r="DE25" s="708"/>
      <c r="DF25" s="708"/>
      <c r="DG25" s="708"/>
      <c r="DH25" s="708"/>
      <c r="DI25" s="708"/>
      <c r="DJ25" s="708"/>
      <c r="DK25" s="709"/>
      <c r="DL25" s="674">
        <v>2941148</v>
      </c>
      <c r="DM25" s="708"/>
      <c r="DN25" s="708"/>
      <c r="DO25" s="708"/>
      <c r="DP25" s="708"/>
      <c r="DQ25" s="708"/>
      <c r="DR25" s="708"/>
      <c r="DS25" s="708"/>
      <c r="DT25" s="708"/>
      <c r="DU25" s="708"/>
      <c r="DV25" s="709"/>
      <c r="DW25" s="659">
        <v>21.8</v>
      </c>
      <c r="DX25" s="703"/>
      <c r="DY25" s="703"/>
      <c r="DZ25" s="703"/>
      <c r="EA25" s="703"/>
      <c r="EB25" s="703"/>
      <c r="EC25" s="704"/>
    </row>
    <row r="26" spans="2:133" ht="11.25" customHeight="1" x14ac:dyDescent="0.15">
      <c r="B26" s="652" t="s">
        <v>297</v>
      </c>
      <c r="C26" s="653"/>
      <c r="D26" s="653"/>
      <c r="E26" s="653"/>
      <c r="F26" s="653"/>
      <c r="G26" s="653"/>
      <c r="H26" s="653"/>
      <c r="I26" s="653"/>
      <c r="J26" s="653"/>
      <c r="K26" s="653"/>
      <c r="L26" s="653"/>
      <c r="M26" s="653"/>
      <c r="N26" s="653"/>
      <c r="O26" s="653"/>
      <c r="P26" s="653"/>
      <c r="Q26" s="654"/>
      <c r="R26" s="655" t="s">
        <v>128</v>
      </c>
      <c r="S26" s="656"/>
      <c r="T26" s="656"/>
      <c r="U26" s="656"/>
      <c r="V26" s="656"/>
      <c r="W26" s="656"/>
      <c r="X26" s="656"/>
      <c r="Y26" s="657"/>
      <c r="Z26" s="651" t="s">
        <v>128</v>
      </c>
      <c r="AA26" s="651"/>
      <c r="AB26" s="651"/>
      <c r="AC26" s="651"/>
      <c r="AD26" s="658" t="s">
        <v>128</v>
      </c>
      <c r="AE26" s="658"/>
      <c r="AF26" s="658"/>
      <c r="AG26" s="658"/>
      <c r="AH26" s="658"/>
      <c r="AI26" s="658"/>
      <c r="AJ26" s="658"/>
      <c r="AK26" s="658"/>
      <c r="AL26" s="659" t="s">
        <v>128</v>
      </c>
      <c r="AM26" s="660"/>
      <c r="AN26" s="660"/>
      <c r="AO26" s="661"/>
      <c r="AP26" s="693" t="s">
        <v>298</v>
      </c>
      <c r="AQ26" s="711"/>
      <c r="AR26" s="711"/>
      <c r="AS26" s="711"/>
      <c r="AT26" s="711"/>
      <c r="AU26" s="711"/>
      <c r="AV26" s="711"/>
      <c r="AW26" s="711"/>
      <c r="AX26" s="711"/>
      <c r="AY26" s="711"/>
      <c r="AZ26" s="711"/>
      <c r="BA26" s="711"/>
      <c r="BB26" s="711"/>
      <c r="BC26" s="711"/>
      <c r="BD26" s="711"/>
      <c r="BE26" s="711"/>
      <c r="BF26" s="695"/>
      <c r="BG26" s="655" t="s">
        <v>128</v>
      </c>
      <c r="BH26" s="656"/>
      <c r="BI26" s="656"/>
      <c r="BJ26" s="656"/>
      <c r="BK26" s="656"/>
      <c r="BL26" s="656"/>
      <c r="BM26" s="656"/>
      <c r="BN26" s="657"/>
      <c r="BO26" s="651" t="s">
        <v>128</v>
      </c>
      <c r="BP26" s="651"/>
      <c r="BQ26" s="651"/>
      <c r="BR26" s="651"/>
      <c r="BS26" s="658" t="s">
        <v>128</v>
      </c>
      <c r="BT26" s="658"/>
      <c r="BU26" s="658"/>
      <c r="BV26" s="658"/>
      <c r="BW26" s="658"/>
      <c r="BX26" s="658"/>
      <c r="BY26" s="658"/>
      <c r="BZ26" s="658"/>
      <c r="CA26" s="658"/>
      <c r="CB26" s="662"/>
      <c r="CD26" s="680" t="s">
        <v>299</v>
      </c>
      <c r="CE26" s="681"/>
      <c r="CF26" s="681"/>
      <c r="CG26" s="681"/>
      <c r="CH26" s="681"/>
      <c r="CI26" s="681"/>
      <c r="CJ26" s="681"/>
      <c r="CK26" s="681"/>
      <c r="CL26" s="681"/>
      <c r="CM26" s="681"/>
      <c r="CN26" s="681"/>
      <c r="CO26" s="681"/>
      <c r="CP26" s="681"/>
      <c r="CQ26" s="682"/>
      <c r="CR26" s="655">
        <v>1844137</v>
      </c>
      <c r="CS26" s="656"/>
      <c r="CT26" s="656"/>
      <c r="CU26" s="656"/>
      <c r="CV26" s="656"/>
      <c r="CW26" s="656"/>
      <c r="CX26" s="656"/>
      <c r="CY26" s="657"/>
      <c r="CZ26" s="659">
        <v>7.7</v>
      </c>
      <c r="DA26" s="703"/>
      <c r="DB26" s="703"/>
      <c r="DC26" s="710"/>
      <c r="DD26" s="674">
        <v>1617948</v>
      </c>
      <c r="DE26" s="656"/>
      <c r="DF26" s="656"/>
      <c r="DG26" s="656"/>
      <c r="DH26" s="656"/>
      <c r="DI26" s="656"/>
      <c r="DJ26" s="656"/>
      <c r="DK26" s="657"/>
      <c r="DL26" s="674" t="s">
        <v>128</v>
      </c>
      <c r="DM26" s="656"/>
      <c r="DN26" s="656"/>
      <c r="DO26" s="656"/>
      <c r="DP26" s="656"/>
      <c r="DQ26" s="656"/>
      <c r="DR26" s="656"/>
      <c r="DS26" s="656"/>
      <c r="DT26" s="656"/>
      <c r="DU26" s="656"/>
      <c r="DV26" s="657"/>
      <c r="DW26" s="659" t="s">
        <v>128</v>
      </c>
      <c r="DX26" s="703"/>
      <c r="DY26" s="703"/>
      <c r="DZ26" s="703"/>
      <c r="EA26" s="703"/>
      <c r="EB26" s="703"/>
      <c r="EC26" s="704"/>
    </row>
    <row r="27" spans="2:133" ht="11.25" customHeight="1" x14ac:dyDescent="0.15">
      <c r="B27" s="652" t="s">
        <v>300</v>
      </c>
      <c r="C27" s="653"/>
      <c r="D27" s="653"/>
      <c r="E27" s="653"/>
      <c r="F27" s="653"/>
      <c r="G27" s="653"/>
      <c r="H27" s="653"/>
      <c r="I27" s="653"/>
      <c r="J27" s="653"/>
      <c r="K27" s="653"/>
      <c r="L27" s="653"/>
      <c r="M27" s="653"/>
      <c r="N27" s="653"/>
      <c r="O27" s="653"/>
      <c r="P27" s="653"/>
      <c r="Q27" s="654"/>
      <c r="R27" s="655">
        <v>13947445</v>
      </c>
      <c r="S27" s="656"/>
      <c r="T27" s="656"/>
      <c r="U27" s="656"/>
      <c r="V27" s="656"/>
      <c r="W27" s="656"/>
      <c r="X27" s="656"/>
      <c r="Y27" s="657"/>
      <c r="Z27" s="651">
        <v>55.6</v>
      </c>
      <c r="AA27" s="651"/>
      <c r="AB27" s="651"/>
      <c r="AC27" s="651"/>
      <c r="AD27" s="658">
        <v>12846664</v>
      </c>
      <c r="AE27" s="658"/>
      <c r="AF27" s="658"/>
      <c r="AG27" s="658"/>
      <c r="AH27" s="658"/>
      <c r="AI27" s="658"/>
      <c r="AJ27" s="658"/>
      <c r="AK27" s="658"/>
      <c r="AL27" s="659">
        <v>99.800003051757813</v>
      </c>
      <c r="AM27" s="660"/>
      <c r="AN27" s="660"/>
      <c r="AO27" s="661"/>
      <c r="AP27" s="652" t="s">
        <v>301</v>
      </c>
      <c r="AQ27" s="653"/>
      <c r="AR27" s="653"/>
      <c r="AS27" s="653"/>
      <c r="AT27" s="653"/>
      <c r="AU27" s="653"/>
      <c r="AV27" s="653"/>
      <c r="AW27" s="653"/>
      <c r="AX27" s="653"/>
      <c r="AY27" s="653"/>
      <c r="AZ27" s="653"/>
      <c r="BA27" s="653"/>
      <c r="BB27" s="653"/>
      <c r="BC27" s="653"/>
      <c r="BD27" s="653"/>
      <c r="BE27" s="653"/>
      <c r="BF27" s="654"/>
      <c r="BG27" s="655">
        <v>4464995</v>
      </c>
      <c r="BH27" s="656"/>
      <c r="BI27" s="656"/>
      <c r="BJ27" s="656"/>
      <c r="BK27" s="656"/>
      <c r="BL27" s="656"/>
      <c r="BM27" s="656"/>
      <c r="BN27" s="657"/>
      <c r="BO27" s="651">
        <v>100</v>
      </c>
      <c r="BP27" s="651"/>
      <c r="BQ27" s="651"/>
      <c r="BR27" s="651"/>
      <c r="BS27" s="658">
        <v>68024</v>
      </c>
      <c r="BT27" s="658"/>
      <c r="BU27" s="658"/>
      <c r="BV27" s="658"/>
      <c r="BW27" s="658"/>
      <c r="BX27" s="658"/>
      <c r="BY27" s="658"/>
      <c r="BZ27" s="658"/>
      <c r="CA27" s="658"/>
      <c r="CB27" s="662"/>
      <c r="CD27" s="680" t="s">
        <v>302</v>
      </c>
      <c r="CE27" s="681"/>
      <c r="CF27" s="681"/>
      <c r="CG27" s="681"/>
      <c r="CH27" s="681"/>
      <c r="CI27" s="681"/>
      <c r="CJ27" s="681"/>
      <c r="CK27" s="681"/>
      <c r="CL27" s="681"/>
      <c r="CM27" s="681"/>
      <c r="CN27" s="681"/>
      <c r="CO27" s="681"/>
      <c r="CP27" s="681"/>
      <c r="CQ27" s="682"/>
      <c r="CR27" s="655">
        <v>4122523</v>
      </c>
      <c r="CS27" s="708"/>
      <c r="CT27" s="708"/>
      <c r="CU27" s="708"/>
      <c r="CV27" s="708"/>
      <c r="CW27" s="708"/>
      <c r="CX27" s="708"/>
      <c r="CY27" s="709"/>
      <c r="CZ27" s="659">
        <v>17.3</v>
      </c>
      <c r="DA27" s="703"/>
      <c r="DB27" s="703"/>
      <c r="DC27" s="710"/>
      <c r="DD27" s="674">
        <v>997245</v>
      </c>
      <c r="DE27" s="708"/>
      <c r="DF27" s="708"/>
      <c r="DG27" s="708"/>
      <c r="DH27" s="708"/>
      <c r="DI27" s="708"/>
      <c r="DJ27" s="708"/>
      <c r="DK27" s="709"/>
      <c r="DL27" s="674">
        <v>983860</v>
      </c>
      <c r="DM27" s="708"/>
      <c r="DN27" s="708"/>
      <c r="DO27" s="708"/>
      <c r="DP27" s="708"/>
      <c r="DQ27" s="708"/>
      <c r="DR27" s="708"/>
      <c r="DS27" s="708"/>
      <c r="DT27" s="708"/>
      <c r="DU27" s="708"/>
      <c r="DV27" s="709"/>
      <c r="DW27" s="659">
        <v>7.3</v>
      </c>
      <c r="DX27" s="703"/>
      <c r="DY27" s="703"/>
      <c r="DZ27" s="703"/>
      <c r="EA27" s="703"/>
      <c r="EB27" s="703"/>
      <c r="EC27" s="704"/>
    </row>
    <row r="28" spans="2:133" ht="11.25" customHeight="1" x14ac:dyDescent="0.15">
      <c r="B28" s="652" t="s">
        <v>303</v>
      </c>
      <c r="C28" s="653"/>
      <c r="D28" s="653"/>
      <c r="E28" s="653"/>
      <c r="F28" s="653"/>
      <c r="G28" s="653"/>
      <c r="H28" s="653"/>
      <c r="I28" s="653"/>
      <c r="J28" s="653"/>
      <c r="K28" s="653"/>
      <c r="L28" s="653"/>
      <c r="M28" s="653"/>
      <c r="N28" s="653"/>
      <c r="O28" s="653"/>
      <c r="P28" s="653"/>
      <c r="Q28" s="654"/>
      <c r="R28" s="655">
        <v>4603</v>
      </c>
      <c r="S28" s="656"/>
      <c r="T28" s="656"/>
      <c r="U28" s="656"/>
      <c r="V28" s="656"/>
      <c r="W28" s="656"/>
      <c r="X28" s="656"/>
      <c r="Y28" s="657"/>
      <c r="Z28" s="651">
        <v>0</v>
      </c>
      <c r="AA28" s="651"/>
      <c r="AB28" s="651"/>
      <c r="AC28" s="651"/>
      <c r="AD28" s="658">
        <v>4603</v>
      </c>
      <c r="AE28" s="658"/>
      <c r="AF28" s="658"/>
      <c r="AG28" s="658"/>
      <c r="AH28" s="658"/>
      <c r="AI28" s="658"/>
      <c r="AJ28" s="658"/>
      <c r="AK28" s="658"/>
      <c r="AL28" s="659">
        <v>0</v>
      </c>
      <c r="AM28" s="660"/>
      <c r="AN28" s="660"/>
      <c r="AO28" s="661"/>
      <c r="AP28" s="652"/>
      <c r="AQ28" s="653"/>
      <c r="AR28" s="653"/>
      <c r="AS28" s="653"/>
      <c r="AT28" s="653"/>
      <c r="AU28" s="653"/>
      <c r="AV28" s="653"/>
      <c r="AW28" s="653"/>
      <c r="AX28" s="653"/>
      <c r="AY28" s="653"/>
      <c r="AZ28" s="653"/>
      <c r="BA28" s="653"/>
      <c r="BB28" s="653"/>
      <c r="BC28" s="653"/>
      <c r="BD28" s="653"/>
      <c r="BE28" s="653"/>
      <c r="BF28" s="654"/>
      <c r="BG28" s="655"/>
      <c r="BH28" s="656"/>
      <c r="BI28" s="656"/>
      <c r="BJ28" s="656"/>
      <c r="BK28" s="656"/>
      <c r="BL28" s="656"/>
      <c r="BM28" s="656"/>
      <c r="BN28" s="657"/>
      <c r="BO28" s="651"/>
      <c r="BP28" s="651"/>
      <c r="BQ28" s="651"/>
      <c r="BR28" s="651"/>
      <c r="BS28" s="674"/>
      <c r="BT28" s="656"/>
      <c r="BU28" s="656"/>
      <c r="BV28" s="656"/>
      <c r="BW28" s="656"/>
      <c r="BX28" s="656"/>
      <c r="BY28" s="656"/>
      <c r="BZ28" s="656"/>
      <c r="CA28" s="656"/>
      <c r="CB28" s="675"/>
      <c r="CD28" s="680" t="s">
        <v>304</v>
      </c>
      <c r="CE28" s="681"/>
      <c r="CF28" s="681"/>
      <c r="CG28" s="681"/>
      <c r="CH28" s="681"/>
      <c r="CI28" s="681"/>
      <c r="CJ28" s="681"/>
      <c r="CK28" s="681"/>
      <c r="CL28" s="681"/>
      <c r="CM28" s="681"/>
      <c r="CN28" s="681"/>
      <c r="CO28" s="681"/>
      <c r="CP28" s="681"/>
      <c r="CQ28" s="682"/>
      <c r="CR28" s="655">
        <v>1943774</v>
      </c>
      <c r="CS28" s="656"/>
      <c r="CT28" s="656"/>
      <c r="CU28" s="656"/>
      <c r="CV28" s="656"/>
      <c r="CW28" s="656"/>
      <c r="CX28" s="656"/>
      <c r="CY28" s="657"/>
      <c r="CZ28" s="659">
        <v>8.1999999999999993</v>
      </c>
      <c r="DA28" s="703"/>
      <c r="DB28" s="703"/>
      <c r="DC28" s="710"/>
      <c r="DD28" s="674">
        <v>1936371</v>
      </c>
      <c r="DE28" s="656"/>
      <c r="DF28" s="656"/>
      <c r="DG28" s="656"/>
      <c r="DH28" s="656"/>
      <c r="DI28" s="656"/>
      <c r="DJ28" s="656"/>
      <c r="DK28" s="657"/>
      <c r="DL28" s="674">
        <v>1936371</v>
      </c>
      <c r="DM28" s="656"/>
      <c r="DN28" s="656"/>
      <c r="DO28" s="656"/>
      <c r="DP28" s="656"/>
      <c r="DQ28" s="656"/>
      <c r="DR28" s="656"/>
      <c r="DS28" s="656"/>
      <c r="DT28" s="656"/>
      <c r="DU28" s="656"/>
      <c r="DV28" s="657"/>
      <c r="DW28" s="659">
        <v>14.3</v>
      </c>
      <c r="DX28" s="703"/>
      <c r="DY28" s="703"/>
      <c r="DZ28" s="703"/>
      <c r="EA28" s="703"/>
      <c r="EB28" s="703"/>
      <c r="EC28" s="704"/>
    </row>
    <row r="29" spans="2:133" ht="11.25" customHeight="1" x14ac:dyDescent="0.15">
      <c r="B29" s="652" t="s">
        <v>305</v>
      </c>
      <c r="C29" s="653"/>
      <c r="D29" s="653"/>
      <c r="E29" s="653"/>
      <c r="F29" s="653"/>
      <c r="G29" s="653"/>
      <c r="H29" s="653"/>
      <c r="I29" s="653"/>
      <c r="J29" s="653"/>
      <c r="K29" s="653"/>
      <c r="L29" s="653"/>
      <c r="M29" s="653"/>
      <c r="N29" s="653"/>
      <c r="O29" s="653"/>
      <c r="P29" s="653"/>
      <c r="Q29" s="654"/>
      <c r="R29" s="655">
        <v>114785</v>
      </c>
      <c r="S29" s="656"/>
      <c r="T29" s="656"/>
      <c r="U29" s="656"/>
      <c r="V29" s="656"/>
      <c r="W29" s="656"/>
      <c r="X29" s="656"/>
      <c r="Y29" s="657"/>
      <c r="Z29" s="651">
        <v>0.5</v>
      </c>
      <c r="AA29" s="651"/>
      <c r="AB29" s="651"/>
      <c r="AC29" s="651"/>
      <c r="AD29" s="658" t="s">
        <v>128</v>
      </c>
      <c r="AE29" s="658"/>
      <c r="AF29" s="658"/>
      <c r="AG29" s="658"/>
      <c r="AH29" s="658"/>
      <c r="AI29" s="658"/>
      <c r="AJ29" s="658"/>
      <c r="AK29" s="658"/>
      <c r="AL29" s="659" t="s">
        <v>128</v>
      </c>
      <c r="AM29" s="660"/>
      <c r="AN29" s="660"/>
      <c r="AO29" s="661"/>
      <c r="AP29" s="705"/>
      <c r="AQ29" s="706"/>
      <c r="AR29" s="706"/>
      <c r="AS29" s="706"/>
      <c r="AT29" s="706"/>
      <c r="AU29" s="706"/>
      <c r="AV29" s="706"/>
      <c r="AW29" s="706"/>
      <c r="AX29" s="706"/>
      <c r="AY29" s="706"/>
      <c r="AZ29" s="706"/>
      <c r="BA29" s="706"/>
      <c r="BB29" s="706"/>
      <c r="BC29" s="706"/>
      <c r="BD29" s="706"/>
      <c r="BE29" s="706"/>
      <c r="BF29" s="707"/>
      <c r="BG29" s="655"/>
      <c r="BH29" s="656"/>
      <c r="BI29" s="656"/>
      <c r="BJ29" s="656"/>
      <c r="BK29" s="656"/>
      <c r="BL29" s="656"/>
      <c r="BM29" s="656"/>
      <c r="BN29" s="657"/>
      <c r="BO29" s="651"/>
      <c r="BP29" s="651"/>
      <c r="BQ29" s="651"/>
      <c r="BR29" s="651"/>
      <c r="BS29" s="658"/>
      <c r="BT29" s="658"/>
      <c r="BU29" s="658"/>
      <c r="BV29" s="658"/>
      <c r="BW29" s="658"/>
      <c r="BX29" s="658"/>
      <c r="BY29" s="658"/>
      <c r="BZ29" s="658"/>
      <c r="CA29" s="658"/>
      <c r="CB29" s="662"/>
      <c r="CD29" s="733" t="s">
        <v>306</v>
      </c>
      <c r="CE29" s="734"/>
      <c r="CF29" s="680" t="s">
        <v>69</v>
      </c>
      <c r="CG29" s="681"/>
      <c r="CH29" s="681"/>
      <c r="CI29" s="681"/>
      <c r="CJ29" s="681"/>
      <c r="CK29" s="681"/>
      <c r="CL29" s="681"/>
      <c r="CM29" s="681"/>
      <c r="CN29" s="681"/>
      <c r="CO29" s="681"/>
      <c r="CP29" s="681"/>
      <c r="CQ29" s="682"/>
      <c r="CR29" s="655">
        <v>1943725</v>
      </c>
      <c r="CS29" s="708"/>
      <c r="CT29" s="708"/>
      <c r="CU29" s="708"/>
      <c r="CV29" s="708"/>
      <c r="CW29" s="708"/>
      <c r="CX29" s="708"/>
      <c r="CY29" s="709"/>
      <c r="CZ29" s="659">
        <v>8.1999999999999993</v>
      </c>
      <c r="DA29" s="703"/>
      <c r="DB29" s="703"/>
      <c r="DC29" s="710"/>
      <c r="DD29" s="674">
        <v>1936322</v>
      </c>
      <c r="DE29" s="708"/>
      <c r="DF29" s="708"/>
      <c r="DG29" s="708"/>
      <c r="DH29" s="708"/>
      <c r="DI29" s="708"/>
      <c r="DJ29" s="708"/>
      <c r="DK29" s="709"/>
      <c r="DL29" s="674">
        <v>1936322</v>
      </c>
      <c r="DM29" s="708"/>
      <c r="DN29" s="708"/>
      <c r="DO29" s="708"/>
      <c r="DP29" s="708"/>
      <c r="DQ29" s="708"/>
      <c r="DR29" s="708"/>
      <c r="DS29" s="708"/>
      <c r="DT29" s="708"/>
      <c r="DU29" s="708"/>
      <c r="DV29" s="709"/>
      <c r="DW29" s="659">
        <v>14.3</v>
      </c>
      <c r="DX29" s="703"/>
      <c r="DY29" s="703"/>
      <c r="DZ29" s="703"/>
      <c r="EA29" s="703"/>
      <c r="EB29" s="703"/>
      <c r="EC29" s="704"/>
    </row>
    <row r="30" spans="2:133" ht="11.25" customHeight="1" x14ac:dyDescent="0.15">
      <c r="B30" s="652" t="s">
        <v>307</v>
      </c>
      <c r="C30" s="653"/>
      <c r="D30" s="653"/>
      <c r="E30" s="653"/>
      <c r="F30" s="653"/>
      <c r="G30" s="653"/>
      <c r="H30" s="653"/>
      <c r="I30" s="653"/>
      <c r="J30" s="653"/>
      <c r="K30" s="653"/>
      <c r="L30" s="653"/>
      <c r="M30" s="653"/>
      <c r="N30" s="653"/>
      <c r="O30" s="653"/>
      <c r="P30" s="653"/>
      <c r="Q30" s="654"/>
      <c r="R30" s="655">
        <v>172774</v>
      </c>
      <c r="S30" s="656"/>
      <c r="T30" s="656"/>
      <c r="U30" s="656"/>
      <c r="V30" s="656"/>
      <c r="W30" s="656"/>
      <c r="X30" s="656"/>
      <c r="Y30" s="657"/>
      <c r="Z30" s="651">
        <v>0.7</v>
      </c>
      <c r="AA30" s="651"/>
      <c r="AB30" s="651"/>
      <c r="AC30" s="651"/>
      <c r="AD30" s="658" t="s">
        <v>128</v>
      </c>
      <c r="AE30" s="658"/>
      <c r="AF30" s="658"/>
      <c r="AG30" s="658"/>
      <c r="AH30" s="658"/>
      <c r="AI30" s="658"/>
      <c r="AJ30" s="658"/>
      <c r="AK30" s="658"/>
      <c r="AL30" s="659" t="s">
        <v>128</v>
      </c>
      <c r="AM30" s="660"/>
      <c r="AN30" s="660"/>
      <c r="AO30" s="661"/>
      <c r="AP30" s="641" t="s">
        <v>224</v>
      </c>
      <c r="AQ30" s="642"/>
      <c r="AR30" s="642"/>
      <c r="AS30" s="642"/>
      <c r="AT30" s="642"/>
      <c r="AU30" s="642"/>
      <c r="AV30" s="642"/>
      <c r="AW30" s="642"/>
      <c r="AX30" s="642"/>
      <c r="AY30" s="642"/>
      <c r="AZ30" s="642"/>
      <c r="BA30" s="642"/>
      <c r="BB30" s="642"/>
      <c r="BC30" s="642"/>
      <c r="BD30" s="642"/>
      <c r="BE30" s="642"/>
      <c r="BF30" s="643"/>
      <c r="BG30" s="641" t="s">
        <v>308</v>
      </c>
      <c r="BH30" s="712"/>
      <c r="BI30" s="712"/>
      <c r="BJ30" s="712"/>
      <c r="BK30" s="712"/>
      <c r="BL30" s="712"/>
      <c r="BM30" s="712"/>
      <c r="BN30" s="712"/>
      <c r="BO30" s="712"/>
      <c r="BP30" s="712"/>
      <c r="BQ30" s="713"/>
      <c r="BR30" s="641" t="s">
        <v>309</v>
      </c>
      <c r="BS30" s="712"/>
      <c r="BT30" s="712"/>
      <c r="BU30" s="712"/>
      <c r="BV30" s="712"/>
      <c r="BW30" s="712"/>
      <c r="BX30" s="712"/>
      <c r="BY30" s="712"/>
      <c r="BZ30" s="712"/>
      <c r="CA30" s="712"/>
      <c r="CB30" s="713"/>
      <c r="CD30" s="735"/>
      <c r="CE30" s="736"/>
      <c r="CF30" s="680" t="s">
        <v>310</v>
      </c>
      <c r="CG30" s="681"/>
      <c r="CH30" s="681"/>
      <c r="CI30" s="681"/>
      <c r="CJ30" s="681"/>
      <c r="CK30" s="681"/>
      <c r="CL30" s="681"/>
      <c r="CM30" s="681"/>
      <c r="CN30" s="681"/>
      <c r="CO30" s="681"/>
      <c r="CP30" s="681"/>
      <c r="CQ30" s="682"/>
      <c r="CR30" s="655">
        <v>1891584</v>
      </c>
      <c r="CS30" s="656"/>
      <c r="CT30" s="656"/>
      <c r="CU30" s="656"/>
      <c r="CV30" s="656"/>
      <c r="CW30" s="656"/>
      <c r="CX30" s="656"/>
      <c r="CY30" s="657"/>
      <c r="CZ30" s="659">
        <v>7.9</v>
      </c>
      <c r="DA30" s="703"/>
      <c r="DB30" s="703"/>
      <c r="DC30" s="710"/>
      <c r="DD30" s="674">
        <v>1884438</v>
      </c>
      <c r="DE30" s="656"/>
      <c r="DF30" s="656"/>
      <c r="DG30" s="656"/>
      <c r="DH30" s="656"/>
      <c r="DI30" s="656"/>
      <c r="DJ30" s="656"/>
      <c r="DK30" s="657"/>
      <c r="DL30" s="674">
        <v>1884438</v>
      </c>
      <c r="DM30" s="656"/>
      <c r="DN30" s="656"/>
      <c r="DO30" s="656"/>
      <c r="DP30" s="656"/>
      <c r="DQ30" s="656"/>
      <c r="DR30" s="656"/>
      <c r="DS30" s="656"/>
      <c r="DT30" s="656"/>
      <c r="DU30" s="656"/>
      <c r="DV30" s="657"/>
      <c r="DW30" s="659">
        <v>14</v>
      </c>
      <c r="DX30" s="703"/>
      <c r="DY30" s="703"/>
      <c r="DZ30" s="703"/>
      <c r="EA30" s="703"/>
      <c r="EB30" s="703"/>
      <c r="EC30" s="704"/>
    </row>
    <row r="31" spans="2:133" ht="11.25" customHeight="1" x14ac:dyDescent="0.15">
      <c r="B31" s="652" t="s">
        <v>311</v>
      </c>
      <c r="C31" s="653"/>
      <c r="D31" s="653"/>
      <c r="E31" s="653"/>
      <c r="F31" s="653"/>
      <c r="G31" s="653"/>
      <c r="H31" s="653"/>
      <c r="I31" s="653"/>
      <c r="J31" s="653"/>
      <c r="K31" s="653"/>
      <c r="L31" s="653"/>
      <c r="M31" s="653"/>
      <c r="N31" s="653"/>
      <c r="O31" s="653"/>
      <c r="P31" s="653"/>
      <c r="Q31" s="654"/>
      <c r="R31" s="655">
        <v>69008</v>
      </c>
      <c r="S31" s="656"/>
      <c r="T31" s="656"/>
      <c r="U31" s="656"/>
      <c r="V31" s="656"/>
      <c r="W31" s="656"/>
      <c r="X31" s="656"/>
      <c r="Y31" s="657"/>
      <c r="Z31" s="651">
        <v>0.3</v>
      </c>
      <c r="AA31" s="651"/>
      <c r="AB31" s="651"/>
      <c r="AC31" s="651"/>
      <c r="AD31" s="658" t="s">
        <v>128</v>
      </c>
      <c r="AE31" s="658"/>
      <c r="AF31" s="658"/>
      <c r="AG31" s="658"/>
      <c r="AH31" s="658"/>
      <c r="AI31" s="658"/>
      <c r="AJ31" s="658"/>
      <c r="AK31" s="658"/>
      <c r="AL31" s="659" t="s">
        <v>128</v>
      </c>
      <c r="AM31" s="660"/>
      <c r="AN31" s="660"/>
      <c r="AO31" s="661"/>
      <c r="AP31" s="717" t="s">
        <v>312</v>
      </c>
      <c r="AQ31" s="718"/>
      <c r="AR31" s="718"/>
      <c r="AS31" s="718"/>
      <c r="AT31" s="723" t="s">
        <v>313</v>
      </c>
      <c r="AU31" s="366"/>
      <c r="AV31" s="366"/>
      <c r="AW31" s="366"/>
      <c r="AX31" s="663" t="s">
        <v>189</v>
      </c>
      <c r="AY31" s="664"/>
      <c r="AZ31" s="664"/>
      <c r="BA31" s="664"/>
      <c r="BB31" s="664"/>
      <c r="BC31" s="664"/>
      <c r="BD31" s="664"/>
      <c r="BE31" s="664"/>
      <c r="BF31" s="665"/>
      <c r="BG31" s="714">
        <v>99.2</v>
      </c>
      <c r="BH31" s="715"/>
      <c r="BI31" s="715"/>
      <c r="BJ31" s="715"/>
      <c r="BK31" s="715"/>
      <c r="BL31" s="715"/>
      <c r="BM31" s="672">
        <v>94.9</v>
      </c>
      <c r="BN31" s="715"/>
      <c r="BO31" s="715"/>
      <c r="BP31" s="715"/>
      <c r="BQ31" s="716"/>
      <c r="BR31" s="714">
        <v>99.1</v>
      </c>
      <c r="BS31" s="715"/>
      <c r="BT31" s="715"/>
      <c r="BU31" s="715"/>
      <c r="BV31" s="715"/>
      <c r="BW31" s="715"/>
      <c r="BX31" s="672">
        <v>94.4</v>
      </c>
      <c r="BY31" s="715"/>
      <c r="BZ31" s="715"/>
      <c r="CA31" s="715"/>
      <c r="CB31" s="716"/>
      <c r="CD31" s="735"/>
      <c r="CE31" s="736"/>
      <c r="CF31" s="680" t="s">
        <v>314</v>
      </c>
      <c r="CG31" s="681"/>
      <c r="CH31" s="681"/>
      <c r="CI31" s="681"/>
      <c r="CJ31" s="681"/>
      <c r="CK31" s="681"/>
      <c r="CL31" s="681"/>
      <c r="CM31" s="681"/>
      <c r="CN31" s="681"/>
      <c r="CO31" s="681"/>
      <c r="CP31" s="681"/>
      <c r="CQ31" s="682"/>
      <c r="CR31" s="655">
        <v>52141</v>
      </c>
      <c r="CS31" s="708"/>
      <c r="CT31" s="708"/>
      <c r="CU31" s="708"/>
      <c r="CV31" s="708"/>
      <c r="CW31" s="708"/>
      <c r="CX31" s="708"/>
      <c r="CY31" s="709"/>
      <c r="CZ31" s="659">
        <v>0.2</v>
      </c>
      <c r="DA31" s="703"/>
      <c r="DB31" s="703"/>
      <c r="DC31" s="710"/>
      <c r="DD31" s="674">
        <v>51884</v>
      </c>
      <c r="DE31" s="708"/>
      <c r="DF31" s="708"/>
      <c r="DG31" s="708"/>
      <c r="DH31" s="708"/>
      <c r="DI31" s="708"/>
      <c r="DJ31" s="708"/>
      <c r="DK31" s="709"/>
      <c r="DL31" s="674">
        <v>51884</v>
      </c>
      <c r="DM31" s="708"/>
      <c r="DN31" s="708"/>
      <c r="DO31" s="708"/>
      <c r="DP31" s="708"/>
      <c r="DQ31" s="708"/>
      <c r="DR31" s="708"/>
      <c r="DS31" s="708"/>
      <c r="DT31" s="708"/>
      <c r="DU31" s="708"/>
      <c r="DV31" s="709"/>
      <c r="DW31" s="659">
        <v>0.4</v>
      </c>
      <c r="DX31" s="703"/>
      <c r="DY31" s="703"/>
      <c r="DZ31" s="703"/>
      <c r="EA31" s="703"/>
      <c r="EB31" s="703"/>
      <c r="EC31" s="704"/>
    </row>
    <row r="32" spans="2:133" ht="11.25" customHeight="1" x14ac:dyDescent="0.15">
      <c r="B32" s="652" t="s">
        <v>315</v>
      </c>
      <c r="C32" s="653"/>
      <c r="D32" s="653"/>
      <c r="E32" s="653"/>
      <c r="F32" s="653"/>
      <c r="G32" s="653"/>
      <c r="H32" s="653"/>
      <c r="I32" s="653"/>
      <c r="J32" s="653"/>
      <c r="K32" s="653"/>
      <c r="L32" s="653"/>
      <c r="M32" s="653"/>
      <c r="N32" s="653"/>
      <c r="O32" s="653"/>
      <c r="P32" s="653"/>
      <c r="Q32" s="654"/>
      <c r="R32" s="655">
        <v>4187964</v>
      </c>
      <c r="S32" s="656"/>
      <c r="T32" s="656"/>
      <c r="U32" s="656"/>
      <c r="V32" s="656"/>
      <c r="W32" s="656"/>
      <c r="X32" s="656"/>
      <c r="Y32" s="657"/>
      <c r="Z32" s="651">
        <v>16.7</v>
      </c>
      <c r="AA32" s="651"/>
      <c r="AB32" s="651"/>
      <c r="AC32" s="651"/>
      <c r="AD32" s="658" t="s">
        <v>128</v>
      </c>
      <c r="AE32" s="658"/>
      <c r="AF32" s="658"/>
      <c r="AG32" s="658"/>
      <c r="AH32" s="658"/>
      <c r="AI32" s="658"/>
      <c r="AJ32" s="658"/>
      <c r="AK32" s="658"/>
      <c r="AL32" s="659" t="s">
        <v>128</v>
      </c>
      <c r="AM32" s="660"/>
      <c r="AN32" s="660"/>
      <c r="AO32" s="661"/>
      <c r="AP32" s="719"/>
      <c r="AQ32" s="720"/>
      <c r="AR32" s="720"/>
      <c r="AS32" s="720"/>
      <c r="AT32" s="724"/>
      <c r="AU32" s="362" t="s">
        <v>316</v>
      </c>
      <c r="AV32" s="362"/>
      <c r="AW32" s="362"/>
      <c r="AX32" s="652" t="s">
        <v>317</v>
      </c>
      <c r="AY32" s="653"/>
      <c r="AZ32" s="653"/>
      <c r="BA32" s="653"/>
      <c r="BB32" s="653"/>
      <c r="BC32" s="653"/>
      <c r="BD32" s="653"/>
      <c r="BE32" s="653"/>
      <c r="BF32" s="654"/>
      <c r="BG32" s="726">
        <v>99.5</v>
      </c>
      <c r="BH32" s="708"/>
      <c r="BI32" s="708"/>
      <c r="BJ32" s="708"/>
      <c r="BK32" s="708"/>
      <c r="BL32" s="708"/>
      <c r="BM32" s="660">
        <v>97.1</v>
      </c>
      <c r="BN32" s="727"/>
      <c r="BO32" s="727"/>
      <c r="BP32" s="727"/>
      <c r="BQ32" s="728"/>
      <c r="BR32" s="726">
        <v>99.4</v>
      </c>
      <c r="BS32" s="708"/>
      <c r="BT32" s="708"/>
      <c r="BU32" s="708"/>
      <c r="BV32" s="708"/>
      <c r="BW32" s="708"/>
      <c r="BX32" s="660">
        <v>96.6</v>
      </c>
      <c r="BY32" s="727"/>
      <c r="BZ32" s="727"/>
      <c r="CA32" s="727"/>
      <c r="CB32" s="728"/>
      <c r="CD32" s="737"/>
      <c r="CE32" s="738"/>
      <c r="CF32" s="680" t="s">
        <v>318</v>
      </c>
      <c r="CG32" s="681"/>
      <c r="CH32" s="681"/>
      <c r="CI32" s="681"/>
      <c r="CJ32" s="681"/>
      <c r="CK32" s="681"/>
      <c r="CL32" s="681"/>
      <c r="CM32" s="681"/>
      <c r="CN32" s="681"/>
      <c r="CO32" s="681"/>
      <c r="CP32" s="681"/>
      <c r="CQ32" s="682"/>
      <c r="CR32" s="655">
        <v>49</v>
      </c>
      <c r="CS32" s="656"/>
      <c r="CT32" s="656"/>
      <c r="CU32" s="656"/>
      <c r="CV32" s="656"/>
      <c r="CW32" s="656"/>
      <c r="CX32" s="656"/>
      <c r="CY32" s="657"/>
      <c r="CZ32" s="659">
        <v>0</v>
      </c>
      <c r="DA32" s="703"/>
      <c r="DB32" s="703"/>
      <c r="DC32" s="710"/>
      <c r="DD32" s="674">
        <v>49</v>
      </c>
      <c r="DE32" s="656"/>
      <c r="DF32" s="656"/>
      <c r="DG32" s="656"/>
      <c r="DH32" s="656"/>
      <c r="DI32" s="656"/>
      <c r="DJ32" s="656"/>
      <c r="DK32" s="657"/>
      <c r="DL32" s="674">
        <v>49</v>
      </c>
      <c r="DM32" s="656"/>
      <c r="DN32" s="656"/>
      <c r="DO32" s="656"/>
      <c r="DP32" s="656"/>
      <c r="DQ32" s="656"/>
      <c r="DR32" s="656"/>
      <c r="DS32" s="656"/>
      <c r="DT32" s="656"/>
      <c r="DU32" s="656"/>
      <c r="DV32" s="657"/>
      <c r="DW32" s="659">
        <v>0</v>
      </c>
      <c r="DX32" s="703"/>
      <c r="DY32" s="703"/>
      <c r="DZ32" s="703"/>
      <c r="EA32" s="703"/>
      <c r="EB32" s="703"/>
      <c r="EC32" s="704"/>
    </row>
    <row r="33" spans="2:133" ht="11.25" customHeight="1" x14ac:dyDescent="0.15">
      <c r="B33" s="699" t="s">
        <v>319</v>
      </c>
      <c r="C33" s="700"/>
      <c r="D33" s="700"/>
      <c r="E33" s="700"/>
      <c r="F33" s="700"/>
      <c r="G33" s="700"/>
      <c r="H33" s="700"/>
      <c r="I33" s="700"/>
      <c r="J33" s="700"/>
      <c r="K33" s="700"/>
      <c r="L33" s="700"/>
      <c r="M33" s="700"/>
      <c r="N33" s="700"/>
      <c r="O33" s="700"/>
      <c r="P33" s="700"/>
      <c r="Q33" s="701"/>
      <c r="R33" s="655" t="s">
        <v>128</v>
      </c>
      <c r="S33" s="656"/>
      <c r="T33" s="656"/>
      <c r="U33" s="656"/>
      <c r="V33" s="656"/>
      <c r="W33" s="656"/>
      <c r="X33" s="656"/>
      <c r="Y33" s="657"/>
      <c r="Z33" s="651" t="s">
        <v>128</v>
      </c>
      <c r="AA33" s="651"/>
      <c r="AB33" s="651"/>
      <c r="AC33" s="651"/>
      <c r="AD33" s="658" t="s">
        <v>128</v>
      </c>
      <c r="AE33" s="658"/>
      <c r="AF33" s="658"/>
      <c r="AG33" s="658"/>
      <c r="AH33" s="658"/>
      <c r="AI33" s="658"/>
      <c r="AJ33" s="658"/>
      <c r="AK33" s="658"/>
      <c r="AL33" s="659" t="s">
        <v>128</v>
      </c>
      <c r="AM33" s="660"/>
      <c r="AN33" s="660"/>
      <c r="AO33" s="661"/>
      <c r="AP33" s="721"/>
      <c r="AQ33" s="722"/>
      <c r="AR33" s="722"/>
      <c r="AS33" s="722"/>
      <c r="AT33" s="725"/>
      <c r="AU33" s="360"/>
      <c r="AV33" s="360"/>
      <c r="AW33" s="360"/>
      <c r="AX33" s="705" t="s">
        <v>320</v>
      </c>
      <c r="AY33" s="706"/>
      <c r="AZ33" s="706"/>
      <c r="BA33" s="706"/>
      <c r="BB33" s="706"/>
      <c r="BC33" s="706"/>
      <c r="BD33" s="706"/>
      <c r="BE33" s="706"/>
      <c r="BF33" s="707"/>
      <c r="BG33" s="729">
        <v>98.9</v>
      </c>
      <c r="BH33" s="730"/>
      <c r="BI33" s="730"/>
      <c r="BJ33" s="730"/>
      <c r="BK33" s="730"/>
      <c r="BL33" s="730"/>
      <c r="BM33" s="731">
        <v>92.6</v>
      </c>
      <c r="BN33" s="730"/>
      <c r="BO33" s="730"/>
      <c r="BP33" s="730"/>
      <c r="BQ33" s="732"/>
      <c r="BR33" s="729">
        <v>98.8</v>
      </c>
      <c r="BS33" s="730"/>
      <c r="BT33" s="730"/>
      <c r="BU33" s="730"/>
      <c r="BV33" s="730"/>
      <c r="BW33" s="730"/>
      <c r="BX33" s="731">
        <v>92.3</v>
      </c>
      <c r="BY33" s="730"/>
      <c r="BZ33" s="730"/>
      <c r="CA33" s="730"/>
      <c r="CB33" s="732"/>
      <c r="CD33" s="680" t="s">
        <v>321</v>
      </c>
      <c r="CE33" s="681"/>
      <c r="CF33" s="681"/>
      <c r="CG33" s="681"/>
      <c r="CH33" s="681"/>
      <c r="CI33" s="681"/>
      <c r="CJ33" s="681"/>
      <c r="CK33" s="681"/>
      <c r="CL33" s="681"/>
      <c r="CM33" s="681"/>
      <c r="CN33" s="681"/>
      <c r="CO33" s="681"/>
      <c r="CP33" s="681"/>
      <c r="CQ33" s="682"/>
      <c r="CR33" s="655">
        <v>10399437</v>
      </c>
      <c r="CS33" s="708"/>
      <c r="CT33" s="708"/>
      <c r="CU33" s="708"/>
      <c r="CV33" s="708"/>
      <c r="CW33" s="708"/>
      <c r="CX33" s="708"/>
      <c r="CY33" s="709"/>
      <c r="CZ33" s="659">
        <v>43.7</v>
      </c>
      <c r="DA33" s="703"/>
      <c r="DB33" s="703"/>
      <c r="DC33" s="710"/>
      <c r="DD33" s="674">
        <v>8013008</v>
      </c>
      <c r="DE33" s="708"/>
      <c r="DF33" s="708"/>
      <c r="DG33" s="708"/>
      <c r="DH33" s="708"/>
      <c r="DI33" s="708"/>
      <c r="DJ33" s="708"/>
      <c r="DK33" s="709"/>
      <c r="DL33" s="674">
        <v>5416593</v>
      </c>
      <c r="DM33" s="708"/>
      <c r="DN33" s="708"/>
      <c r="DO33" s="708"/>
      <c r="DP33" s="708"/>
      <c r="DQ33" s="708"/>
      <c r="DR33" s="708"/>
      <c r="DS33" s="708"/>
      <c r="DT33" s="708"/>
      <c r="DU33" s="708"/>
      <c r="DV33" s="709"/>
      <c r="DW33" s="659">
        <v>40.1</v>
      </c>
      <c r="DX33" s="703"/>
      <c r="DY33" s="703"/>
      <c r="DZ33" s="703"/>
      <c r="EA33" s="703"/>
      <c r="EB33" s="703"/>
      <c r="EC33" s="704"/>
    </row>
    <row r="34" spans="2:133" ht="11.25" customHeight="1" x14ac:dyDescent="0.15">
      <c r="B34" s="652" t="s">
        <v>322</v>
      </c>
      <c r="C34" s="653"/>
      <c r="D34" s="653"/>
      <c r="E34" s="653"/>
      <c r="F34" s="653"/>
      <c r="G34" s="653"/>
      <c r="H34" s="653"/>
      <c r="I34" s="653"/>
      <c r="J34" s="653"/>
      <c r="K34" s="653"/>
      <c r="L34" s="653"/>
      <c r="M34" s="653"/>
      <c r="N34" s="653"/>
      <c r="O34" s="653"/>
      <c r="P34" s="653"/>
      <c r="Q34" s="654"/>
      <c r="R34" s="655">
        <v>1624693</v>
      </c>
      <c r="S34" s="656"/>
      <c r="T34" s="656"/>
      <c r="U34" s="656"/>
      <c r="V34" s="656"/>
      <c r="W34" s="656"/>
      <c r="X34" s="656"/>
      <c r="Y34" s="657"/>
      <c r="Z34" s="651">
        <v>6.5</v>
      </c>
      <c r="AA34" s="651"/>
      <c r="AB34" s="651"/>
      <c r="AC34" s="651"/>
      <c r="AD34" s="658" t="s">
        <v>128</v>
      </c>
      <c r="AE34" s="658"/>
      <c r="AF34" s="658"/>
      <c r="AG34" s="658"/>
      <c r="AH34" s="658"/>
      <c r="AI34" s="658"/>
      <c r="AJ34" s="658"/>
      <c r="AK34" s="658"/>
      <c r="AL34" s="659" t="s">
        <v>128</v>
      </c>
      <c r="AM34" s="660"/>
      <c r="AN34" s="660"/>
      <c r="AO34" s="661"/>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80" t="s">
        <v>323</v>
      </c>
      <c r="CE34" s="681"/>
      <c r="CF34" s="681"/>
      <c r="CG34" s="681"/>
      <c r="CH34" s="681"/>
      <c r="CI34" s="681"/>
      <c r="CJ34" s="681"/>
      <c r="CK34" s="681"/>
      <c r="CL34" s="681"/>
      <c r="CM34" s="681"/>
      <c r="CN34" s="681"/>
      <c r="CO34" s="681"/>
      <c r="CP34" s="681"/>
      <c r="CQ34" s="682"/>
      <c r="CR34" s="655">
        <v>2391510</v>
      </c>
      <c r="CS34" s="656"/>
      <c r="CT34" s="656"/>
      <c r="CU34" s="656"/>
      <c r="CV34" s="656"/>
      <c r="CW34" s="656"/>
      <c r="CX34" s="656"/>
      <c r="CY34" s="657"/>
      <c r="CZ34" s="659">
        <v>10</v>
      </c>
      <c r="DA34" s="703"/>
      <c r="DB34" s="703"/>
      <c r="DC34" s="710"/>
      <c r="DD34" s="674">
        <v>1634799</v>
      </c>
      <c r="DE34" s="656"/>
      <c r="DF34" s="656"/>
      <c r="DG34" s="656"/>
      <c r="DH34" s="656"/>
      <c r="DI34" s="656"/>
      <c r="DJ34" s="656"/>
      <c r="DK34" s="657"/>
      <c r="DL34" s="674">
        <v>1409838</v>
      </c>
      <c r="DM34" s="656"/>
      <c r="DN34" s="656"/>
      <c r="DO34" s="656"/>
      <c r="DP34" s="656"/>
      <c r="DQ34" s="656"/>
      <c r="DR34" s="656"/>
      <c r="DS34" s="656"/>
      <c r="DT34" s="656"/>
      <c r="DU34" s="656"/>
      <c r="DV34" s="657"/>
      <c r="DW34" s="659">
        <v>10.4</v>
      </c>
      <c r="DX34" s="703"/>
      <c r="DY34" s="703"/>
      <c r="DZ34" s="703"/>
      <c r="EA34" s="703"/>
      <c r="EB34" s="703"/>
      <c r="EC34" s="704"/>
    </row>
    <row r="35" spans="2:133" ht="11.25" customHeight="1" x14ac:dyDescent="0.15">
      <c r="B35" s="652" t="s">
        <v>324</v>
      </c>
      <c r="C35" s="653"/>
      <c r="D35" s="653"/>
      <c r="E35" s="653"/>
      <c r="F35" s="653"/>
      <c r="G35" s="653"/>
      <c r="H35" s="653"/>
      <c r="I35" s="653"/>
      <c r="J35" s="653"/>
      <c r="K35" s="653"/>
      <c r="L35" s="653"/>
      <c r="M35" s="653"/>
      <c r="N35" s="653"/>
      <c r="O35" s="653"/>
      <c r="P35" s="653"/>
      <c r="Q35" s="654"/>
      <c r="R35" s="655">
        <v>55329</v>
      </c>
      <c r="S35" s="656"/>
      <c r="T35" s="656"/>
      <c r="U35" s="656"/>
      <c r="V35" s="656"/>
      <c r="W35" s="656"/>
      <c r="X35" s="656"/>
      <c r="Y35" s="657"/>
      <c r="Z35" s="651">
        <v>0.2</v>
      </c>
      <c r="AA35" s="651"/>
      <c r="AB35" s="651"/>
      <c r="AC35" s="651"/>
      <c r="AD35" s="658">
        <v>14626</v>
      </c>
      <c r="AE35" s="658"/>
      <c r="AF35" s="658"/>
      <c r="AG35" s="658"/>
      <c r="AH35" s="658"/>
      <c r="AI35" s="658"/>
      <c r="AJ35" s="658"/>
      <c r="AK35" s="658"/>
      <c r="AL35" s="659">
        <v>0.1</v>
      </c>
      <c r="AM35" s="660"/>
      <c r="AN35" s="660"/>
      <c r="AO35" s="661"/>
      <c r="AP35" s="218"/>
      <c r="AQ35" s="641" t="s">
        <v>325</v>
      </c>
      <c r="AR35" s="642"/>
      <c r="AS35" s="642"/>
      <c r="AT35" s="642"/>
      <c r="AU35" s="642"/>
      <c r="AV35" s="642"/>
      <c r="AW35" s="642"/>
      <c r="AX35" s="642"/>
      <c r="AY35" s="642"/>
      <c r="AZ35" s="642"/>
      <c r="BA35" s="642"/>
      <c r="BB35" s="642"/>
      <c r="BC35" s="642"/>
      <c r="BD35" s="642"/>
      <c r="BE35" s="642"/>
      <c r="BF35" s="643"/>
      <c r="BG35" s="641" t="s">
        <v>326</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80" t="s">
        <v>327</v>
      </c>
      <c r="CE35" s="681"/>
      <c r="CF35" s="681"/>
      <c r="CG35" s="681"/>
      <c r="CH35" s="681"/>
      <c r="CI35" s="681"/>
      <c r="CJ35" s="681"/>
      <c r="CK35" s="681"/>
      <c r="CL35" s="681"/>
      <c r="CM35" s="681"/>
      <c r="CN35" s="681"/>
      <c r="CO35" s="681"/>
      <c r="CP35" s="681"/>
      <c r="CQ35" s="682"/>
      <c r="CR35" s="655">
        <v>152959</v>
      </c>
      <c r="CS35" s="708"/>
      <c r="CT35" s="708"/>
      <c r="CU35" s="708"/>
      <c r="CV35" s="708"/>
      <c r="CW35" s="708"/>
      <c r="CX35" s="708"/>
      <c r="CY35" s="709"/>
      <c r="CZ35" s="659">
        <v>0.6</v>
      </c>
      <c r="DA35" s="703"/>
      <c r="DB35" s="703"/>
      <c r="DC35" s="710"/>
      <c r="DD35" s="674">
        <v>141012</v>
      </c>
      <c r="DE35" s="708"/>
      <c r="DF35" s="708"/>
      <c r="DG35" s="708"/>
      <c r="DH35" s="708"/>
      <c r="DI35" s="708"/>
      <c r="DJ35" s="708"/>
      <c r="DK35" s="709"/>
      <c r="DL35" s="674">
        <v>140088</v>
      </c>
      <c r="DM35" s="708"/>
      <c r="DN35" s="708"/>
      <c r="DO35" s="708"/>
      <c r="DP35" s="708"/>
      <c r="DQ35" s="708"/>
      <c r="DR35" s="708"/>
      <c r="DS35" s="708"/>
      <c r="DT35" s="708"/>
      <c r="DU35" s="708"/>
      <c r="DV35" s="709"/>
      <c r="DW35" s="659">
        <v>1</v>
      </c>
      <c r="DX35" s="703"/>
      <c r="DY35" s="703"/>
      <c r="DZ35" s="703"/>
      <c r="EA35" s="703"/>
      <c r="EB35" s="703"/>
      <c r="EC35" s="704"/>
    </row>
    <row r="36" spans="2:133" ht="11.25" customHeight="1" x14ac:dyDescent="0.15">
      <c r="B36" s="652" t="s">
        <v>328</v>
      </c>
      <c r="C36" s="653"/>
      <c r="D36" s="653"/>
      <c r="E36" s="653"/>
      <c r="F36" s="653"/>
      <c r="G36" s="653"/>
      <c r="H36" s="653"/>
      <c r="I36" s="653"/>
      <c r="J36" s="653"/>
      <c r="K36" s="653"/>
      <c r="L36" s="653"/>
      <c r="M36" s="653"/>
      <c r="N36" s="653"/>
      <c r="O36" s="653"/>
      <c r="P36" s="653"/>
      <c r="Q36" s="654"/>
      <c r="R36" s="655">
        <v>118752</v>
      </c>
      <c r="S36" s="656"/>
      <c r="T36" s="656"/>
      <c r="U36" s="656"/>
      <c r="V36" s="656"/>
      <c r="W36" s="656"/>
      <c r="X36" s="656"/>
      <c r="Y36" s="657"/>
      <c r="Z36" s="651">
        <v>0.5</v>
      </c>
      <c r="AA36" s="651"/>
      <c r="AB36" s="651"/>
      <c r="AC36" s="651"/>
      <c r="AD36" s="658" t="s">
        <v>128</v>
      </c>
      <c r="AE36" s="658"/>
      <c r="AF36" s="658"/>
      <c r="AG36" s="658"/>
      <c r="AH36" s="658"/>
      <c r="AI36" s="658"/>
      <c r="AJ36" s="658"/>
      <c r="AK36" s="658"/>
      <c r="AL36" s="659" t="s">
        <v>128</v>
      </c>
      <c r="AM36" s="660"/>
      <c r="AN36" s="660"/>
      <c r="AO36" s="661"/>
      <c r="AP36" s="218"/>
      <c r="AQ36" s="739" t="s">
        <v>329</v>
      </c>
      <c r="AR36" s="740"/>
      <c r="AS36" s="740"/>
      <c r="AT36" s="740"/>
      <c r="AU36" s="740"/>
      <c r="AV36" s="740"/>
      <c r="AW36" s="740"/>
      <c r="AX36" s="740"/>
      <c r="AY36" s="741"/>
      <c r="AZ36" s="666">
        <v>4254391</v>
      </c>
      <c r="BA36" s="667"/>
      <c r="BB36" s="667"/>
      <c r="BC36" s="667"/>
      <c r="BD36" s="667"/>
      <c r="BE36" s="667"/>
      <c r="BF36" s="742"/>
      <c r="BG36" s="676" t="s">
        <v>330</v>
      </c>
      <c r="BH36" s="677"/>
      <c r="BI36" s="677"/>
      <c r="BJ36" s="677"/>
      <c r="BK36" s="677"/>
      <c r="BL36" s="677"/>
      <c r="BM36" s="677"/>
      <c r="BN36" s="677"/>
      <c r="BO36" s="677"/>
      <c r="BP36" s="677"/>
      <c r="BQ36" s="677"/>
      <c r="BR36" s="677"/>
      <c r="BS36" s="677"/>
      <c r="BT36" s="677"/>
      <c r="BU36" s="678"/>
      <c r="BV36" s="666">
        <v>491507</v>
      </c>
      <c r="BW36" s="667"/>
      <c r="BX36" s="667"/>
      <c r="BY36" s="667"/>
      <c r="BZ36" s="667"/>
      <c r="CA36" s="667"/>
      <c r="CB36" s="742"/>
      <c r="CD36" s="680" t="s">
        <v>331</v>
      </c>
      <c r="CE36" s="681"/>
      <c r="CF36" s="681"/>
      <c r="CG36" s="681"/>
      <c r="CH36" s="681"/>
      <c r="CI36" s="681"/>
      <c r="CJ36" s="681"/>
      <c r="CK36" s="681"/>
      <c r="CL36" s="681"/>
      <c r="CM36" s="681"/>
      <c r="CN36" s="681"/>
      <c r="CO36" s="681"/>
      <c r="CP36" s="681"/>
      <c r="CQ36" s="682"/>
      <c r="CR36" s="655">
        <v>5163925</v>
      </c>
      <c r="CS36" s="656"/>
      <c r="CT36" s="656"/>
      <c r="CU36" s="656"/>
      <c r="CV36" s="656"/>
      <c r="CW36" s="656"/>
      <c r="CX36" s="656"/>
      <c r="CY36" s="657"/>
      <c r="CZ36" s="659">
        <v>21.7</v>
      </c>
      <c r="DA36" s="703"/>
      <c r="DB36" s="703"/>
      <c r="DC36" s="710"/>
      <c r="DD36" s="674">
        <v>3948879</v>
      </c>
      <c r="DE36" s="656"/>
      <c r="DF36" s="656"/>
      <c r="DG36" s="656"/>
      <c r="DH36" s="656"/>
      <c r="DI36" s="656"/>
      <c r="DJ36" s="656"/>
      <c r="DK36" s="657"/>
      <c r="DL36" s="674">
        <v>2282621</v>
      </c>
      <c r="DM36" s="656"/>
      <c r="DN36" s="656"/>
      <c r="DO36" s="656"/>
      <c r="DP36" s="656"/>
      <c r="DQ36" s="656"/>
      <c r="DR36" s="656"/>
      <c r="DS36" s="656"/>
      <c r="DT36" s="656"/>
      <c r="DU36" s="656"/>
      <c r="DV36" s="657"/>
      <c r="DW36" s="659">
        <v>16.899999999999999</v>
      </c>
      <c r="DX36" s="703"/>
      <c r="DY36" s="703"/>
      <c r="DZ36" s="703"/>
      <c r="EA36" s="703"/>
      <c r="EB36" s="703"/>
      <c r="EC36" s="704"/>
    </row>
    <row r="37" spans="2:133" ht="11.25" customHeight="1" x14ac:dyDescent="0.15">
      <c r="B37" s="652" t="s">
        <v>332</v>
      </c>
      <c r="C37" s="653"/>
      <c r="D37" s="653"/>
      <c r="E37" s="653"/>
      <c r="F37" s="653"/>
      <c r="G37" s="653"/>
      <c r="H37" s="653"/>
      <c r="I37" s="653"/>
      <c r="J37" s="653"/>
      <c r="K37" s="653"/>
      <c r="L37" s="653"/>
      <c r="M37" s="653"/>
      <c r="N37" s="653"/>
      <c r="O37" s="653"/>
      <c r="P37" s="653"/>
      <c r="Q37" s="654"/>
      <c r="R37" s="655">
        <v>881754</v>
      </c>
      <c r="S37" s="656"/>
      <c r="T37" s="656"/>
      <c r="U37" s="656"/>
      <c r="V37" s="656"/>
      <c r="W37" s="656"/>
      <c r="X37" s="656"/>
      <c r="Y37" s="657"/>
      <c r="Z37" s="651">
        <v>3.5</v>
      </c>
      <c r="AA37" s="651"/>
      <c r="AB37" s="651"/>
      <c r="AC37" s="651"/>
      <c r="AD37" s="658" t="s">
        <v>128</v>
      </c>
      <c r="AE37" s="658"/>
      <c r="AF37" s="658"/>
      <c r="AG37" s="658"/>
      <c r="AH37" s="658"/>
      <c r="AI37" s="658"/>
      <c r="AJ37" s="658"/>
      <c r="AK37" s="658"/>
      <c r="AL37" s="659" t="s">
        <v>128</v>
      </c>
      <c r="AM37" s="660"/>
      <c r="AN37" s="660"/>
      <c r="AO37" s="661"/>
      <c r="AQ37" s="743" t="s">
        <v>333</v>
      </c>
      <c r="AR37" s="744"/>
      <c r="AS37" s="744"/>
      <c r="AT37" s="744"/>
      <c r="AU37" s="744"/>
      <c r="AV37" s="744"/>
      <c r="AW37" s="744"/>
      <c r="AX37" s="744"/>
      <c r="AY37" s="745"/>
      <c r="AZ37" s="655">
        <v>996013</v>
      </c>
      <c r="BA37" s="656"/>
      <c r="BB37" s="656"/>
      <c r="BC37" s="656"/>
      <c r="BD37" s="708"/>
      <c r="BE37" s="708"/>
      <c r="BF37" s="728"/>
      <c r="BG37" s="680" t="s">
        <v>334</v>
      </c>
      <c r="BH37" s="681"/>
      <c r="BI37" s="681"/>
      <c r="BJ37" s="681"/>
      <c r="BK37" s="681"/>
      <c r="BL37" s="681"/>
      <c r="BM37" s="681"/>
      <c r="BN37" s="681"/>
      <c r="BO37" s="681"/>
      <c r="BP37" s="681"/>
      <c r="BQ37" s="681"/>
      <c r="BR37" s="681"/>
      <c r="BS37" s="681"/>
      <c r="BT37" s="681"/>
      <c r="BU37" s="682"/>
      <c r="BV37" s="655">
        <v>423359</v>
      </c>
      <c r="BW37" s="656"/>
      <c r="BX37" s="656"/>
      <c r="BY37" s="656"/>
      <c r="BZ37" s="656"/>
      <c r="CA37" s="656"/>
      <c r="CB37" s="675"/>
      <c r="CD37" s="680" t="s">
        <v>335</v>
      </c>
      <c r="CE37" s="681"/>
      <c r="CF37" s="681"/>
      <c r="CG37" s="681"/>
      <c r="CH37" s="681"/>
      <c r="CI37" s="681"/>
      <c r="CJ37" s="681"/>
      <c r="CK37" s="681"/>
      <c r="CL37" s="681"/>
      <c r="CM37" s="681"/>
      <c r="CN37" s="681"/>
      <c r="CO37" s="681"/>
      <c r="CP37" s="681"/>
      <c r="CQ37" s="682"/>
      <c r="CR37" s="655">
        <v>1809941</v>
      </c>
      <c r="CS37" s="708"/>
      <c r="CT37" s="708"/>
      <c r="CU37" s="708"/>
      <c r="CV37" s="708"/>
      <c r="CW37" s="708"/>
      <c r="CX37" s="708"/>
      <c r="CY37" s="709"/>
      <c r="CZ37" s="659">
        <v>7.6</v>
      </c>
      <c r="DA37" s="703"/>
      <c r="DB37" s="703"/>
      <c r="DC37" s="710"/>
      <c r="DD37" s="674">
        <v>1131148</v>
      </c>
      <c r="DE37" s="708"/>
      <c r="DF37" s="708"/>
      <c r="DG37" s="708"/>
      <c r="DH37" s="708"/>
      <c r="DI37" s="708"/>
      <c r="DJ37" s="708"/>
      <c r="DK37" s="709"/>
      <c r="DL37" s="674">
        <v>1101152</v>
      </c>
      <c r="DM37" s="708"/>
      <c r="DN37" s="708"/>
      <c r="DO37" s="708"/>
      <c r="DP37" s="708"/>
      <c r="DQ37" s="708"/>
      <c r="DR37" s="708"/>
      <c r="DS37" s="708"/>
      <c r="DT37" s="708"/>
      <c r="DU37" s="708"/>
      <c r="DV37" s="709"/>
      <c r="DW37" s="659">
        <v>8.1999999999999993</v>
      </c>
      <c r="DX37" s="703"/>
      <c r="DY37" s="703"/>
      <c r="DZ37" s="703"/>
      <c r="EA37" s="703"/>
      <c r="EB37" s="703"/>
      <c r="EC37" s="704"/>
    </row>
    <row r="38" spans="2:133" ht="11.25" customHeight="1" x14ac:dyDescent="0.15">
      <c r="B38" s="652" t="s">
        <v>336</v>
      </c>
      <c r="C38" s="653"/>
      <c r="D38" s="653"/>
      <c r="E38" s="653"/>
      <c r="F38" s="653"/>
      <c r="G38" s="653"/>
      <c r="H38" s="653"/>
      <c r="I38" s="653"/>
      <c r="J38" s="653"/>
      <c r="K38" s="653"/>
      <c r="L38" s="653"/>
      <c r="M38" s="653"/>
      <c r="N38" s="653"/>
      <c r="O38" s="653"/>
      <c r="P38" s="653"/>
      <c r="Q38" s="654"/>
      <c r="R38" s="655">
        <v>245710</v>
      </c>
      <c r="S38" s="656"/>
      <c r="T38" s="656"/>
      <c r="U38" s="656"/>
      <c r="V38" s="656"/>
      <c r="W38" s="656"/>
      <c r="X38" s="656"/>
      <c r="Y38" s="657"/>
      <c r="Z38" s="651">
        <v>1</v>
      </c>
      <c r="AA38" s="651"/>
      <c r="AB38" s="651"/>
      <c r="AC38" s="651"/>
      <c r="AD38" s="658" t="s">
        <v>128</v>
      </c>
      <c r="AE38" s="658"/>
      <c r="AF38" s="658"/>
      <c r="AG38" s="658"/>
      <c r="AH38" s="658"/>
      <c r="AI38" s="658"/>
      <c r="AJ38" s="658"/>
      <c r="AK38" s="658"/>
      <c r="AL38" s="659" t="s">
        <v>128</v>
      </c>
      <c r="AM38" s="660"/>
      <c r="AN38" s="660"/>
      <c r="AO38" s="661"/>
      <c r="AQ38" s="743" t="s">
        <v>337</v>
      </c>
      <c r="AR38" s="744"/>
      <c r="AS38" s="744"/>
      <c r="AT38" s="744"/>
      <c r="AU38" s="744"/>
      <c r="AV38" s="744"/>
      <c r="AW38" s="744"/>
      <c r="AX38" s="744"/>
      <c r="AY38" s="745"/>
      <c r="AZ38" s="655">
        <v>632876</v>
      </c>
      <c r="BA38" s="656"/>
      <c r="BB38" s="656"/>
      <c r="BC38" s="656"/>
      <c r="BD38" s="708"/>
      <c r="BE38" s="708"/>
      <c r="BF38" s="728"/>
      <c r="BG38" s="680" t="s">
        <v>338</v>
      </c>
      <c r="BH38" s="681"/>
      <c r="BI38" s="681"/>
      <c r="BJ38" s="681"/>
      <c r="BK38" s="681"/>
      <c r="BL38" s="681"/>
      <c r="BM38" s="681"/>
      <c r="BN38" s="681"/>
      <c r="BO38" s="681"/>
      <c r="BP38" s="681"/>
      <c r="BQ38" s="681"/>
      <c r="BR38" s="681"/>
      <c r="BS38" s="681"/>
      <c r="BT38" s="681"/>
      <c r="BU38" s="682"/>
      <c r="BV38" s="655">
        <v>5116</v>
      </c>
      <c r="BW38" s="656"/>
      <c r="BX38" s="656"/>
      <c r="BY38" s="656"/>
      <c r="BZ38" s="656"/>
      <c r="CA38" s="656"/>
      <c r="CB38" s="675"/>
      <c r="CD38" s="680" t="s">
        <v>339</v>
      </c>
      <c r="CE38" s="681"/>
      <c r="CF38" s="681"/>
      <c r="CG38" s="681"/>
      <c r="CH38" s="681"/>
      <c r="CI38" s="681"/>
      <c r="CJ38" s="681"/>
      <c r="CK38" s="681"/>
      <c r="CL38" s="681"/>
      <c r="CM38" s="681"/>
      <c r="CN38" s="681"/>
      <c r="CO38" s="681"/>
      <c r="CP38" s="681"/>
      <c r="CQ38" s="682"/>
      <c r="CR38" s="655">
        <v>2280049</v>
      </c>
      <c r="CS38" s="656"/>
      <c r="CT38" s="656"/>
      <c r="CU38" s="656"/>
      <c r="CV38" s="656"/>
      <c r="CW38" s="656"/>
      <c r="CX38" s="656"/>
      <c r="CY38" s="657"/>
      <c r="CZ38" s="659">
        <v>9.6</v>
      </c>
      <c r="DA38" s="703"/>
      <c r="DB38" s="703"/>
      <c r="DC38" s="710"/>
      <c r="DD38" s="674">
        <v>1943189</v>
      </c>
      <c r="DE38" s="656"/>
      <c r="DF38" s="656"/>
      <c r="DG38" s="656"/>
      <c r="DH38" s="656"/>
      <c r="DI38" s="656"/>
      <c r="DJ38" s="656"/>
      <c r="DK38" s="657"/>
      <c r="DL38" s="674">
        <v>1584046</v>
      </c>
      <c r="DM38" s="656"/>
      <c r="DN38" s="656"/>
      <c r="DO38" s="656"/>
      <c r="DP38" s="656"/>
      <c r="DQ38" s="656"/>
      <c r="DR38" s="656"/>
      <c r="DS38" s="656"/>
      <c r="DT38" s="656"/>
      <c r="DU38" s="656"/>
      <c r="DV38" s="657"/>
      <c r="DW38" s="659">
        <v>11.7</v>
      </c>
      <c r="DX38" s="703"/>
      <c r="DY38" s="703"/>
      <c r="DZ38" s="703"/>
      <c r="EA38" s="703"/>
      <c r="EB38" s="703"/>
      <c r="EC38" s="704"/>
    </row>
    <row r="39" spans="2:133" ht="11.25" customHeight="1" x14ac:dyDescent="0.15">
      <c r="B39" s="652" t="s">
        <v>340</v>
      </c>
      <c r="C39" s="653"/>
      <c r="D39" s="653"/>
      <c r="E39" s="653"/>
      <c r="F39" s="653"/>
      <c r="G39" s="653"/>
      <c r="H39" s="653"/>
      <c r="I39" s="653"/>
      <c r="J39" s="653"/>
      <c r="K39" s="653"/>
      <c r="L39" s="653"/>
      <c r="M39" s="653"/>
      <c r="N39" s="653"/>
      <c r="O39" s="653"/>
      <c r="P39" s="653"/>
      <c r="Q39" s="654"/>
      <c r="R39" s="655">
        <v>202429</v>
      </c>
      <c r="S39" s="656"/>
      <c r="T39" s="656"/>
      <c r="U39" s="656"/>
      <c r="V39" s="656"/>
      <c r="W39" s="656"/>
      <c r="X39" s="656"/>
      <c r="Y39" s="657"/>
      <c r="Z39" s="651">
        <v>0.8</v>
      </c>
      <c r="AA39" s="651"/>
      <c r="AB39" s="651"/>
      <c r="AC39" s="651"/>
      <c r="AD39" s="658">
        <v>11387</v>
      </c>
      <c r="AE39" s="658"/>
      <c r="AF39" s="658"/>
      <c r="AG39" s="658"/>
      <c r="AH39" s="658"/>
      <c r="AI39" s="658"/>
      <c r="AJ39" s="658"/>
      <c r="AK39" s="658"/>
      <c r="AL39" s="659">
        <v>0.1</v>
      </c>
      <c r="AM39" s="660"/>
      <c r="AN39" s="660"/>
      <c r="AO39" s="661"/>
      <c r="AQ39" s="743" t="s">
        <v>341</v>
      </c>
      <c r="AR39" s="744"/>
      <c r="AS39" s="744"/>
      <c r="AT39" s="744"/>
      <c r="AU39" s="744"/>
      <c r="AV39" s="744"/>
      <c r="AW39" s="744"/>
      <c r="AX39" s="744"/>
      <c r="AY39" s="745"/>
      <c r="AZ39" s="655">
        <v>279785</v>
      </c>
      <c r="BA39" s="656"/>
      <c r="BB39" s="656"/>
      <c r="BC39" s="656"/>
      <c r="BD39" s="708"/>
      <c r="BE39" s="708"/>
      <c r="BF39" s="728"/>
      <c r="BG39" s="680" t="s">
        <v>342</v>
      </c>
      <c r="BH39" s="681"/>
      <c r="BI39" s="681"/>
      <c r="BJ39" s="681"/>
      <c r="BK39" s="681"/>
      <c r="BL39" s="681"/>
      <c r="BM39" s="681"/>
      <c r="BN39" s="681"/>
      <c r="BO39" s="681"/>
      <c r="BP39" s="681"/>
      <c r="BQ39" s="681"/>
      <c r="BR39" s="681"/>
      <c r="BS39" s="681"/>
      <c r="BT39" s="681"/>
      <c r="BU39" s="682"/>
      <c r="BV39" s="655">
        <v>7597</v>
      </c>
      <c r="BW39" s="656"/>
      <c r="BX39" s="656"/>
      <c r="BY39" s="656"/>
      <c r="BZ39" s="656"/>
      <c r="CA39" s="656"/>
      <c r="CB39" s="675"/>
      <c r="CD39" s="680" t="s">
        <v>343</v>
      </c>
      <c r="CE39" s="681"/>
      <c r="CF39" s="681"/>
      <c r="CG39" s="681"/>
      <c r="CH39" s="681"/>
      <c r="CI39" s="681"/>
      <c r="CJ39" s="681"/>
      <c r="CK39" s="681"/>
      <c r="CL39" s="681"/>
      <c r="CM39" s="681"/>
      <c r="CN39" s="681"/>
      <c r="CO39" s="681"/>
      <c r="CP39" s="681"/>
      <c r="CQ39" s="682"/>
      <c r="CR39" s="655">
        <v>368333</v>
      </c>
      <c r="CS39" s="708"/>
      <c r="CT39" s="708"/>
      <c r="CU39" s="708"/>
      <c r="CV39" s="708"/>
      <c r="CW39" s="708"/>
      <c r="CX39" s="708"/>
      <c r="CY39" s="709"/>
      <c r="CZ39" s="659">
        <v>1.5</v>
      </c>
      <c r="DA39" s="703"/>
      <c r="DB39" s="703"/>
      <c r="DC39" s="710"/>
      <c r="DD39" s="674">
        <v>334242</v>
      </c>
      <c r="DE39" s="708"/>
      <c r="DF39" s="708"/>
      <c r="DG39" s="708"/>
      <c r="DH39" s="708"/>
      <c r="DI39" s="708"/>
      <c r="DJ39" s="708"/>
      <c r="DK39" s="709"/>
      <c r="DL39" s="674" t="s">
        <v>128</v>
      </c>
      <c r="DM39" s="708"/>
      <c r="DN39" s="708"/>
      <c r="DO39" s="708"/>
      <c r="DP39" s="708"/>
      <c r="DQ39" s="708"/>
      <c r="DR39" s="708"/>
      <c r="DS39" s="708"/>
      <c r="DT39" s="708"/>
      <c r="DU39" s="708"/>
      <c r="DV39" s="709"/>
      <c r="DW39" s="659" t="s">
        <v>128</v>
      </c>
      <c r="DX39" s="703"/>
      <c r="DY39" s="703"/>
      <c r="DZ39" s="703"/>
      <c r="EA39" s="703"/>
      <c r="EB39" s="703"/>
      <c r="EC39" s="704"/>
    </row>
    <row r="40" spans="2:133" ht="11.25" customHeight="1" x14ac:dyDescent="0.15">
      <c r="B40" s="652" t="s">
        <v>344</v>
      </c>
      <c r="C40" s="653"/>
      <c r="D40" s="653"/>
      <c r="E40" s="653"/>
      <c r="F40" s="653"/>
      <c r="G40" s="653"/>
      <c r="H40" s="653"/>
      <c r="I40" s="653"/>
      <c r="J40" s="653"/>
      <c r="K40" s="653"/>
      <c r="L40" s="653"/>
      <c r="M40" s="653"/>
      <c r="N40" s="653"/>
      <c r="O40" s="653"/>
      <c r="P40" s="653"/>
      <c r="Q40" s="654"/>
      <c r="R40" s="655">
        <v>3438037</v>
      </c>
      <c r="S40" s="656"/>
      <c r="T40" s="656"/>
      <c r="U40" s="656"/>
      <c r="V40" s="656"/>
      <c r="W40" s="656"/>
      <c r="X40" s="656"/>
      <c r="Y40" s="657"/>
      <c r="Z40" s="651">
        <v>13.7</v>
      </c>
      <c r="AA40" s="651"/>
      <c r="AB40" s="651"/>
      <c r="AC40" s="651"/>
      <c r="AD40" s="658" t="s">
        <v>128</v>
      </c>
      <c r="AE40" s="658"/>
      <c r="AF40" s="658"/>
      <c r="AG40" s="658"/>
      <c r="AH40" s="658"/>
      <c r="AI40" s="658"/>
      <c r="AJ40" s="658"/>
      <c r="AK40" s="658"/>
      <c r="AL40" s="659" t="s">
        <v>128</v>
      </c>
      <c r="AM40" s="660"/>
      <c r="AN40" s="660"/>
      <c r="AO40" s="661"/>
      <c r="AQ40" s="743" t="s">
        <v>345</v>
      </c>
      <c r="AR40" s="744"/>
      <c r="AS40" s="744"/>
      <c r="AT40" s="744"/>
      <c r="AU40" s="744"/>
      <c r="AV40" s="744"/>
      <c r="AW40" s="744"/>
      <c r="AX40" s="744"/>
      <c r="AY40" s="745"/>
      <c r="AZ40" s="655">
        <v>223043</v>
      </c>
      <c r="BA40" s="656"/>
      <c r="BB40" s="656"/>
      <c r="BC40" s="656"/>
      <c r="BD40" s="708"/>
      <c r="BE40" s="708"/>
      <c r="BF40" s="728"/>
      <c r="BG40" s="752" t="s">
        <v>346</v>
      </c>
      <c r="BH40" s="753"/>
      <c r="BI40" s="753"/>
      <c r="BJ40" s="753"/>
      <c r="BK40" s="753"/>
      <c r="BL40" s="364"/>
      <c r="BM40" s="681" t="s">
        <v>347</v>
      </c>
      <c r="BN40" s="681"/>
      <c r="BO40" s="681"/>
      <c r="BP40" s="681"/>
      <c r="BQ40" s="681"/>
      <c r="BR40" s="681"/>
      <c r="BS40" s="681"/>
      <c r="BT40" s="681"/>
      <c r="BU40" s="682"/>
      <c r="BV40" s="655">
        <v>94</v>
      </c>
      <c r="BW40" s="656"/>
      <c r="BX40" s="656"/>
      <c r="BY40" s="656"/>
      <c r="BZ40" s="656"/>
      <c r="CA40" s="656"/>
      <c r="CB40" s="675"/>
      <c r="CD40" s="680" t="s">
        <v>348</v>
      </c>
      <c r="CE40" s="681"/>
      <c r="CF40" s="681"/>
      <c r="CG40" s="681"/>
      <c r="CH40" s="681"/>
      <c r="CI40" s="681"/>
      <c r="CJ40" s="681"/>
      <c r="CK40" s="681"/>
      <c r="CL40" s="681"/>
      <c r="CM40" s="681"/>
      <c r="CN40" s="681"/>
      <c r="CO40" s="681"/>
      <c r="CP40" s="681"/>
      <c r="CQ40" s="682"/>
      <c r="CR40" s="655">
        <v>42661</v>
      </c>
      <c r="CS40" s="656"/>
      <c r="CT40" s="656"/>
      <c r="CU40" s="656"/>
      <c r="CV40" s="656"/>
      <c r="CW40" s="656"/>
      <c r="CX40" s="656"/>
      <c r="CY40" s="657"/>
      <c r="CZ40" s="659">
        <v>0.2</v>
      </c>
      <c r="DA40" s="703"/>
      <c r="DB40" s="703"/>
      <c r="DC40" s="710"/>
      <c r="DD40" s="674">
        <v>10887</v>
      </c>
      <c r="DE40" s="656"/>
      <c r="DF40" s="656"/>
      <c r="DG40" s="656"/>
      <c r="DH40" s="656"/>
      <c r="DI40" s="656"/>
      <c r="DJ40" s="656"/>
      <c r="DK40" s="657"/>
      <c r="DL40" s="674" t="s">
        <v>128</v>
      </c>
      <c r="DM40" s="656"/>
      <c r="DN40" s="656"/>
      <c r="DO40" s="656"/>
      <c r="DP40" s="656"/>
      <c r="DQ40" s="656"/>
      <c r="DR40" s="656"/>
      <c r="DS40" s="656"/>
      <c r="DT40" s="656"/>
      <c r="DU40" s="656"/>
      <c r="DV40" s="657"/>
      <c r="DW40" s="659" t="s">
        <v>128</v>
      </c>
      <c r="DX40" s="703"/>
      <c r="DY40" s="703"/>
      <c r="DZ40" s="703"/>
      <c r="EA40" s="703"/>
      <c r="EB40" s="703"/>
      <c r="EC40" s="704"/>
    </row>
    <row r="41" spans="2:133" ht="11.25" customHeight="1" x14ac:dyDescent="0.15">
      <c r="B41" s="652" t="s">
        <v>349</v>
      </c>
      <c r="C41" s="653"/>
      <c r="D41" s="653"/>
      <c r="E41" s="653"/>
      <c r="F41" s="653"/>
      <c r="G41" s="653"/>
      <c r="H41" s="653"/>
      <c r="I41" s="653"/>
      <c r="J41" s="653"/>
      <c r="K41" s="653"/>
      <c r="L41" s="653"/>
      <c r="M41" s="653"/>
      <c r="N41" s="653"/>
      <c r="O41" s="653"/>
      <c r="P41" s="653"/>
      <c r="Q41" s="654"/>
      <c r="R41" s="655" t="s">
        <v>128</v>
      </c>
      <c r="S41" s="656"/>
      <c r="T41" s="656"/>
      <c r="U41" s="656"/>
      <c r="V41" s="656"/>
      <c r="W41" s="656"/>
      <c r="X41" s="656"/>
      <c r="Y41" s="657"/>
      <c r="Z41" s="651" t="s">
        <v>128</v>
      </c>
      <c r="AA41" s="651"/>
      <c r="AB41" s="651"/>
      <c r="AC41" s="651"/>
      <c r="AD41" s="658" t="s">
        <v>128</v>
      </c>
      <c r="AE41" s="658"/>
      <c r="AF41" s="658"/>
      <c r="AG41" s="658"/>
      <c r="AH41" s="658"/>
      <c r="AI41" s="658"/>
      <c r="AJ41" s="658"/>
      <c r="AK41" s="658"/>
      <c r="AL41" s="659" t="s">
        <v>128</v>
      </c>
      <c r="AM41" s="660"/>
      <c r="AN41" s="660"/>
      <c r="AO41" s="661"/>
      <c r="AQ41" s="743" t="s">
        <v>350</v>
      </c>
      <c r="AR41" s="744"/>
      <c r="AS41" s="744"/>
      <c r="AT41" s="744"/>
      <c r="AU41" s="744"/>
      <c r="AV41" s="744"/>
      <c r="AW41" s="744"/>
      <c r="AX41" s="744"/>
      <c r="AY41" s="745"/>
      <c r="AZ41" s="655">
        <v>378136</v>
      </c>
      <c r="BA41" s="656"/>
      <c r="BB41" s="656"/>
      <c r="BC41" s="656"/>
      <c r="BD41" s="708"/>
      <c r="BE41" s="708"/>
      <c r="BF41" s="728"/>
      <c r="BG41" s="752"/>
      <c r="BH41" s="753"/>
      <c r="BI41" s="753"/>
      <c r="BJ41" s="753"/>
      <c r="BK41" s="753"/>
      <c r="BL41" s="364"/>
      <c r="BM41" s="681" t="s">
        <v>351</v>
      </c>
      <c r="BN41" s="681"/>
      <c r="BO41" s="681"/>
      <c r="BP41" s="681"/>
      <c r="BQ41" s="681"/>
      <c r="BR41" s="681"/>
      <c r="BS41" s="681"/>
      <c r="BT41" s="681"/>
      <c r="BU41" s="682"/>
      <c r="BV41" s="655" t="s">
        <v>128</v>
      </c>
      <c r="BW41" s="656"/>
      <c r="BX41" s="656"/>
      <c r="BY41" s="656"/>
      <c r="BZ41" s="656"/>
      <c r="CA41" s="656"/>
      <c r="CB41" s="675"/>
      <c r="CD41" s="680" t="s">
        <v>352</v>
      </c>
      <c r="CE41" s="681"/>
      <c r="CF41" s="681"/>
      <c r="CG41" s="681"/>
      <c r="CH41" s="681"/>
      <c r="CI41" s="681"/>
      <c r="CJ41" s="681"/>
      <c r="CK41" s="681"/>
      <c r="CL41" s="681"/>
      <c r="CM41" s="681"/>
      <c r="CN41" s="681"/>
      <c r="CO41" s="681"/>
      <c r="CP41" s="681"/>
      <c r="CQ41" s="682"/>
      <c r="CR41" s="655" t="s">
        <v>128</v>
      </c>
      <c r="CS41" s="708"/>
      <c r="CT41" s="708"/>
      <c r="CU41" s="708"/>
      <c r="CV41" s="708"/>
      <c r="CW41" s="708"/>
      <c r="CX41" s="708"/>
      <c r="CY41" s="709"/>
      <c r="CZ41" s="659" t="s">
        <v>128</v>
      </c>
      <c r="DA41" s="703"/>
      <c r="DB41" s="703"/>
      <c r="DC41" s="710"/>
      <c r="DD41" s="674" t="s">
        <v>128</v>
      </c>
      <c r="DE41" s="708"/>
      <c r="DF41" s="708"/>
      <c r="DG41" s="708"/>
      <c r="DH41" s="708"/>
      <c r="DI41" s="708"/>
      <c r="DJ41" s="708"/>
      <c r="DK41" s="709"/>
      <c r="DL41" s="749"/>
      <c r="DM41" s="750"/>
      <c r="DN41" s="750"/>
      <c r="DO41" s="750"/>
      <c r="DP41" s="750"/>
      <c r="DQ41" s="750"/>
      <c r="DR41" s="750"/>
      <c r="DS41" s="750"/>
      <c r="DT41" s="750"/>
      <c r="DU41" s="750"/>
      <c r="DV41" s="751"/>
      <c r="DW41" s="746"/>
      <c r="DX41" s="747"/>
      <c r="DY41" s="747"/>
      <c r="DZ41" s="747"/>
      <c r="EA41" s="747"/>
      <c r="EB41" s="747"/>
      <c r="EC41" s="748"/>
    </row>
    <row r="42" spans="2:133" ht="11.25" customHeight="1" x14ac:dyDescent="0.15">
      <c r="B42" s="652" t="s">
        <v>353</v>
      </c>
      <c r="C42" s="653"/>
      <c r="D42" s="653"/>
      <c r="E42" s="653"/>
      <c r="F42" s="653"/>
      <c r="G42" s="653"/>
      <c r="H42" s="653"/>
      <c r="I42" s="653"/>
      <c r="J42" s="653"/>
      <c r="K42" s="653"/>
      <c r="L42" s="653"/>
      <c r="M42" s="653"/>
      <c r="N42" s="653"/>
      <c r="O42" s="653"/>
      <c r="P42" s="653"/>
      <c r="Q42" s="654"/>
      <c r="R42" s="655" t="s">
        <v>128</v>
      </c>
      <c r="S42" s="656"/>
      <c r="T42" s="656"/>
      <c r="U42" s="656"/>
      <c r="V42" s="656"/>
      <c r="W42" s="656"/>
      <c r="X42" s="656"/>
      <c r="Y42" s="657"/>
      <c r="Z42" s="651" t="s">
        <v>128</v>
      </c>
      <c r="AA42" s="651"/>
      <c r="AB42" s="651"/>
      <c r="AC42" s="651"/>
      <c r="AD42" s="658" t="s">
        <v>128</v>
      </c>
      <c r="AE42" s="658"/>
      <c r="AF42" s="658"/>
      <c r="AG42" s="658"/>
      <c r="AH42" s="658"/>
      <c r="AI42" s="658"/>
      <c r="AJ42" s="658"/>
      <c r="AK42" s="658"/>
      <c r="AL42" s="659" t="s">
        <v>128</v>
      </c>
      <c r="AM42" s="660"/>
      <c r="AN42" s="660"/>
      <c r="AO42" s="661"/>
      <c r="AQ42" s="759" t="s">
        <v>354</v>
      </c>
      <c r="AR42" s="760"/>
      <c r="AS42" s="760"/>
      <c r="AT42" s="760"/>
      <c r="AU42" s="760"/>
      <c r="AV42" s="760"/>
      <c r="AW42" s="760"/>
      <c r="AX42" s="760"/>
      <c r="AY42" s="761"/>
      <c r="AZ42" s="756">
        <v>1744538</v>
      </c>
      <c r="BA42" s="757"/>
      <c r="BB42" s="757"/>
      <c r="BC42" s="757"/>
      <c r="BD42" s="730"/>
      <c r="BE42" s="730"/>
      <c r="BF42" s="732"/>
      <c r="BG42" s="754"/>
      <c r="BH42" s="755"/>
      <c r="BI42" s="755"/>
      <c r="BJ42" s="755"/>
      <c r="BK42" s="755"/>
      <c r="BL42" s="365"/>
      <c r="BM42" s="688" t="s">
        <v>355</v>
      </c>
      <c r="BN42" s="688"/>
      <c r="BO42" s="688"/>
      <c r="BP42" s="688"/>
      <c r="BQ42" s="688"/>
      <c r="BR42" s="688"/>
      <c r="BS42" s="688"/>
      <c r="BT42" s="688"/>
      <c r="BU42" s="689"/>
      <c r="BV42" s="756">
        <v>411</v>
      </c>
      <c r="BW42" s="757"/>
      <c r="BX42" s="757"/>
      <c r="BY42" s="757"/>
      <c r="BZ42" s="757"/>
      <c r="CA42" s="757"/>
      <c r="CB42" s="758"/>
      <c r="CD42" s="652" t="s">
        <v>356</v>
      </c>
      <c r="CE42" s="653"/>
      <c r="CF42" s="653"/>
      <c r="CG42" s="653"/>
      <c r="CH42" s="653"/>
      <c r="CI42" s="653"/>
      <c r="CJ42" s="653"/>
      <c r="CK42" s="653"/>
      <c r="CL42" s="653"/>
      <c r="CM42" s="653"/>
      <c r="CN42" s="653"/>
      <c r="CO42" s="653"/>
      <c r="CP42" s="653"/>
      <c r="CQ42" s="654"/>
      <c r="CR42" s="655">
        <v>4046941</v>
      </c>
      <c r="CS42" s="708"/>
      <c r="CT42" s="708"/>
      <c r="CU42" s="708"/>
      <c r="CV42" s="708"/>
      <c r="CW42" s="708"/>
      <c r="CX42" s="708"/>
      <c r="CY42" s="709"/>
      <c r="CZ42" s="659">
        <v>17</v>
      </c>
      <c r="DA42" s="703"/>
      <c r="DB42" s="703"/>
      <c r="DC42" s="710"/>
      <c r="DD42" s="674">
        <v>1019396</v>
      </c>
      <c r="DE42" s="708"/>
      <c r="DF42" s="708"/>
      <c r="DG42" s="708"/>
      <c r="DH42" s="708"/>
      <c r="DI42" s="708"/>
      <c r="DJ42" s="708"/>
      <c r="DK42" s="709"/>
      <c r="DL42" s="749"/>
      <c r="DM42" s="750"/>
      <c r="DN42" s="750"/>
      <c r="DO42" s="750"/>
      <c r="DP42" s="750"/>
      <c r="DQ42" s="750"/>
      <c r="DR42" s="750"/>
      <c r="DS42" s="750"/>
      <c r="DT42" s="750"/>
      <c r="DU42" s="750"/>
      <c r="DV42" s="751"/>
      <c r="DW42" s="746"/>
      <c r="DX42" s="747"/>
      <c r="DY42" s="747"/>
      <c r="DZ42" s="747"/>
      <c r="EA42" s="747"/>
      <c r="EB42" s="747"/>
      <c r="EC42" s="748"/>
    </row>
    <row r="43" spans="2:133" ht="11.25" customHeight="1" x14ac:dyDescent="0.15">
      <c r="B43" s="652" t="s">
        <v>357</v>
      </c>
      <c r="C43" s="653"/>
      <c r="D43" s="653"/>
      <c r="E43" s="653"/>
      <c r="F43" s="653"/>
      <c r="G43" s="653"/>
      <c r="H43" s="653"/>
      <c r="I43" s="653"/>
      <c r="J43" s="653"/>
      <c r="K43" s="653"/>
      <c r="L43" s="653"/>
      <c r="M43" s="653"/>
      <c r="N43" s="653"/>
      <c r="O43" s="653"/>
      <c r="P43" s="653"/>
      <c r="Q43" s="654"/>
      <c r="R43" s="655">
        <v>620037</v>
      </c>
      <c r="S43" s="656"/>
      <c r="T43" s="656"/>
      <c r="U43" s="656"/>
      <c r="V43" s="656"/>
      <c r="W43" s="656"/>
      <c r="X43" s="656"/>
      <c r="Y43" s="657"/>
      <c r="Z43" s="651">
        <v>2.5</v>
      </c>
      <c r="AA43" s="651"/>
      <c r="AB43" s="651"/>
      <c r="AC43" s="651"/>
      <c r="AD43" s="658" t="s">
        <v>128</v>
      </c>
      <c r="AE43" s="658"/>
      <c r="AF43" s="658"/>
      <c r="AG43" s="658"/>
      <c r="AH43" s="658"/>
      <c r="AI43" s="658"/>
      <c r="AJ43" s="658"/>
      <c r="AK43" s="658"/>
      <c r="AL43" s="659" t="s">
        <v>128</v>
      </c>
      <c r="AM43" s="660"/>
      <c r="AN43" s="660"/>
      <c r="AO43" s="661"/>
      <c r="BV43" s="219"/>
      <c r="BW43" s="219"/>
      <c r="BX43" s="219"/>
      <c r="BY43" s="219"/>
      <c r="BZ43" s="219"/>
      <c r="CA43" s="219"/>
      <c r="CB43" s="219"/>
      <c r="CD43" s="652" t="s">
        <v>358</v>
      </c>
      <c r="CE43" s="653"/>
      <c r="CF43" s="653"/>
      <c r="CG43" s="653"/>
      <c r="CH43" s="653"/>
      <c r="CI43" s="653"/>
      <c r="CJ43" s="653"/>
      <c r="CK43" s="653"/>
      <c r="CL43" s="653"/>
      <c r="CM43" s="653"/>
      <c r="CN43" s="653"/>
      <c r="CO43" s="653"/>
      <c r="CP43" s="653"/>
      <c r="CQ43" s="654"/>
      <c r="CR43" s="655">
        <v>160408</v>
      </c>
      <c r="CS43" s="708"/>
      <c r="CT43" s="708"/>
      <c r="CU43" s="708"/>
      <c r="CV43" s="708"/>
      <c r="CW43" s="708"/>
      <c r="CX43" s="708"/>
      <c r="CY43" s="709"/>
      <c r="CZ43" s="659">
        <v>0.7</v>
      </c>
      <c r="DA43" s="703"/>
      <c r="DB43" s="703"/>
      <c r="DC43" s="710"/>
      <c r="DD43" s="674">
        <v>160408</v>
      </c>
      <c r="DE43" s="708"/>
      <c r="DF43" s="708"/>
      <c r="DG43" s="708"/>
      <c r="DH43" s="708"/>
      <c r="DI43" s="708"/>
      <c r="DJ43" s="708"/>
      <c r="DK43" s="709"/>
      <c r="DL43" s="749"/>
      <c r="DM43" s="750"/>
      <c r="DN43" s="750"/>
      <c r="DO43" s="750"/>
      <c r="DP43" s="750"/>
      <c r="DQ43" s="750"/>
      <c r="DR43" s="750"/>
      <c r="DS43" s="750"/>
      <c r="DT43" s="750"/>
      <c r="DU43" s="750"/>
      <c r="DV43" s="751"/>
      <c r="DW43" s="746"/>
      <c r="DX43" s="747"/>
      <c r="DY43" s="747"/>
      <c r="DZ43" s="747"/>
      <c r="EA43" s="747"/>
      <c r="EB43" s="747"/>
      <c r="EC43" s="748"/>
    </row>
    <row r="44" spans="2:133" ht="11.25" customHeight="1" x14ac:dyDescent="0.15">
      <c r="B44" s="705" t="s">
        <v>359</v>
      </c>
      <c r="C44" s="706"/>
      <c r="D44" s="706"/>
      <c r="E44" s="706"/>
      <c r="F44" s="706"/>
      <c r="G44" s="706"/>
      <c r="H44" s="706"/>
      <c r="I44" s="706"/>
      <c r="J44" s="706"/>
      <c r="K44" s="706"/>
      <c r="L44" s="706"/>
      <c r="M44" s="706"/>
      <c r="N44" s="706"/>
      <c r="O44" s="706"/>
      <c r="P44" s="706"/>
      <c r="Q44" s="707"/>
      <c r="R44" s="756">
        <v>25063283</v>
      </c>
      <c r="S44" s="757"/>
      <c r="T44" s="757"/>
      <c r="U44" s="757"/>
      <c r="V44" s="757"/>
      <c r="W44" s="757"/>
      <c r="X44" s="757"/>
      <c r="Y44" s="762"/>
      <c r="Z44" s="763">
        <v>100</v>
      </c>
      <c r="AA44" s="763"/>
      <c r="AB44" s="763"/>
      <c r="AC44" s="763"/>
      <c r="AD44" s="764">
        <v>12877280</v>
      </c>
      <c r="AE44" s="764"/>
      <c r="AF44" s="764"/>
      <c r="AG44" s="764"/>
      <c r="AH44" s="764"/>
      <c r="AI44" s="764"/>
      <c r="AJ44" s="764"/>
      <c r="AK44" s="764"/>
      <c r="AL44" s="765">
        <v>100</v>
      </c>
      <c r="AM44" s="731"/>
      <c r="AN44" s="731"/>
      <c r="AO44" s="766"/>
      <c r="CD44" s="767" t="s">
        <v>306</v>
      </c>
      <c r="CE44" s="768"/>
      <c r="CF44" s="652" t="s">
        <v>360</v>
      </c>
      <c r="CG44" s="653"/>
      <c r="CH44" s="653"/>
      <c r="CI44" s="653"/>
      <c r="CJ44" s="653"/>
      <c r="CK44" s="653"/>
      <c r="CL44" s="653"/>
      <c r="CM44" s="653"/>
      <c r="CN44" s="653"/>
      <c r="CO44" s="653"/>
      <c r="CP44" s="653"/>
      <c r="CQ44" s="654"/>
      <c r="CR44" s="655">
        <v>3842517</v>
      </c>
      <c r="CS44" s="656"/>
      <c r="CT44" s="656"/>
      <c r="CU44" s="656"/>
      <c r="CV44" s="656"/>
      <c r="CW44" s="656"/>
      <c r="CX44" s="656"/>
      <c r="CY44" s="657"/>
      <c r="CZ44" s="659">
        <v>16.100000000000001</v>
      </c>
      <c r="DA44" s="660"/>
      <c r="DB44" s="660"/>
      <c r="DC44" s="683"/>
      <c r="DD44" s="674">
        <v>921055</v>
      </c>
      <c r="DE44" s="656"/>
      <c r="DF44" s="656"/>
      <c r="DG44" s="656"/>
      <c r="DH44" s="656"/>
      <c r="DI44" s="656"/>
      <c r="DJ44" s="656"/>
      <c r="DK44" s="657"/>
      <c r="DL44" s="749"/>
      <c r="DM44" s="750"/>
      <c r="DN44" s="750"/>
      <c r="DO44" s="750"/>
      <c r="DP44" s="750"/>
      <c r="DQ44" s="750"/>
      <c r="DR44" s="750"/>
      <c r="DS44" s="750"/>
      <c r="DT44" s="750"/>
      <c r="DU44" s="750"/>
      <c r="DV44" s="751"/>
      <c r="DW44" s="746"/>
      <c r="DX44" s="747"/>
      <c r="DY44" s="747"/>
      <c r="DZ44" s="747"/>
      <c r="EA44" s="747"/>
      <c r="EB44" s="747"/>
      <c r="EC44" s="748"/>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69"/>
      <c r="CE45" s="770"/>
      <c r="CF45" s="652" t="s">
        <v>361</v>
      </c>
      <c r="CG45" s="653"/>
      <c r="CH45" s="653"/>
      <c r="CI45" s="653"/>
      <c r="CJ45" s="653"/>
      <c r="CK45" s="653"/>
      <c r="CL45" s="653"/>
      <c r="CM45" s="653"/>
      <c r="CN45" s="653"/>
      <c r="CO45" s="653"/>
      <c r="CP45" s="653"/>
      <c r="CQ45" s="654"/>
      <c r="CR45" s="655">
        <v>1519303</v>
      </c>
      <c r="CS45" s="708"/>
      <c r="CT45" s="708"/>
      <c r="CU45" s="708"/>
      <c r="CV45" s="708"/>
      <c r="CW45" s="708"/>
      <c r="CX45" s="708"/>
      <c r="CY45" s="709"/>
      <c r="CZ45" s="659">
        <v>6.4</v>
      </c>
      <c r="DA45" s="703"/>
      <c r="DB45" s="703"/>
      <c r="DC45" s="710"/>
      <c r="DD45" s="674">
        <v>120270</v>
      </c>
      <c r="DE45" s="708"/>
      <c r="DF45" s="708"/>
      <c r="DG45" s="708"/>
      <c r="DH45" s="708"/>
      <c r="DI45" s="708"/>
      <c r="DJ45" s="708"/>
      <c r="DK45" s="709"/>
      <c r="DL45" s="749"/>
      <c r="DM45" s="750"/>
      <c r="DN45" s="750"/>
      <c r="DO45" s="750"/>
      <c r="DP45" s="750"/>
      <c r="DQ45" s="750"/>
      <c r="DR45" s="750"/>
      <c r="DS45" s="750"/>
      <c r="DT45" s="750"/>
      <c r="DU45" s="750"/>
      <c r="DV45" s="751"/>
      <c r="DW45" s="746"/>
      <c r="DX45" s="747"/>
      <c r="DY45" s="747"/>
      <c r="DZ45" s="747"/>
      <c r="EA45" s="747"/>
      <c r="EB45" s="747"/>
      <c r="EC45" s="748"/>
    </row>
    <row r="46" spans="2:133" ht="11.25" customHeight="1" x14ac:dyDescent="0.15">
      <c r="B46" s="221" t="s">
        <v>362</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69"/>
      <c r="CE46" s="770"/>
      <c r="CF46" s="652" t="s">
        <v>363</v>
      </c>
      <c r="CG46" s="653"/>
      <c r="CH46" s="653"/>
      <c r="CI46" s="653"/>
      <c r="CJ46" s="653"/>
      <c r="CK46" s="653"/>
      <c r="CL46" s="653"/>
      <c r="CM46" s="653"/>
      <c r="CN46" s="653"/>
      <c r="CO46" s="653"/>
      <c r="CP46" s="653"/>
      <c r="CQ46" s="654"/>
      <c r="CR46" s="655">
        <v>2251967</v>
      </c>
      <c r="CS46" s="656"/>
      <c r="CT46" s="656"/>
      <c r="CU46" s="656"/>
      <c r="CV46" s="656"/>
      <c r="CW46" s="656"/>
      <c r="CX46" s="656"/>
      <c r="CY46" s="657"/>
      <c r="CZ46" s="659">
        <v>9.5</v>
      </c>
      <c r="DA46" s="660"/>
      <c r="DB46" s="660"/>
      <c r="DC46" s="683"/>
      <c r="DD46" s="674">
        <v>785638</v>
      </c>
      <c r="DE46" s="656"/>
      <c r="DF46" s="656"/>
      <c r="DG46" s="656"/>
      <c r="DH46" s="656"/>
      <c r="DI46" s="656"/>
      <c r="DJ46" s="656"/>
      <c r="DK46" s="657"/>
      <c r="DL46" s="749"/>
      <c r="DM46" s="750"/>
      <c r="DN46" s="750"/>
      <c r="DO46" s="750"/>
      <c r="DP46" s="750"/>
      <c r="DQ46" s="750"/>
      <c r="DR46" s="750"/>
      <c r="DS46" s="750"/>
      <c r="DT46" s="750"/>
      <c r="DU46" s="750"/>
      <c r="DV46" s="751"/>
      <c r="DW46" s="746"/>
      <c r="DX46" s="747"/>
      <c r="DY46" s="747"/>
      <c r="DZ46" s="747"/>
      <c r="EA46" s="747"/>
      <c r="EB46" s="747"/>
      <c r="EC46" s="748"/>
    </row>
    <row r="47" spans="2:133" ht="11.25" customHeight="1" x14ac:dyDescent="0.15">
      <c r="B47" s="774" t="s">
        <v>364</v>
      </c>
      <c r="C47" s="774"/>
      <c r="D47" s="774"/>
      <c r="E47" s="774"/>
      <c r="F47" s="774"/>
      <c r="G47" s="774"/>
      <c r="H47" s="774"/>
      <c r="I47" s="774"/>
      <c r="J47" s="774"/>
      <c r="K47" s="774"/>
      <c r="L47" s="774"/>
      <c r="M47" s="774"/>
      <c r="N47" s="774"/>
      <c r="O47" s="774"/>
      <c r="P47" s="774"/>
      <c r="Q47" s="774"/>
      <c r="R47" s="774"/>
      <c r="S47" s="774"/>
      <c r="T47" s="774"/>
      <c r="U47" s="774"/>
      <c r="V47" s="774"/>
      <c r="W47" s="774"/>
      <c r="X47" s="774"/>
      <c r="Y47" s="774"/>
      <c r="Z47" s="774"/>
      <c r="AA47" s="774"/>
      <c r="AB47" s="774"/>
      <c r="AC47" s="774"/>
      <c r="AD47" s="774"/>
      <c r="AE47" s="774"/>
      <c r="AF47" s="774"/>
      <c r="AG47" s="774"/>
      <c r="AH47" s="774"/>
      <c r="AI47" s="774"/>
      <c r="AJ47" s="774"/>
      <c r="AK47" s="774"/>
      <c r="AL47" s="774"/>
      <c r="AM47" s="774"/>
      <c r="AN47" s="774"/>
      <c r="AO47" s="774"/>
      <c r="AP47" s="774"/>
      <c r="AQ47" s="774"/>
      <c r="AR47" s="774"/>
      <c r="AS47" s="774"/>
      <c r="AT47" s="774"/>
      <c r="AU47" s="774"/>
      <c r="AV47" s="774"/>
      <c r="AW47" s="774"/>
      <c r="AX47" s="774"/>
      <c r="AY47" s="774"/>
      <c r="AZ47" s="774"/>
      <c r="BA47" s="774"/>
      <c r="BB47" s="774"/>
      <c r="BC47" s="774"/>
      <c r="BD47" s="774"/>
      <c r="BE47" s="774"/>
      <c r="BF47" s="774"/>
      <c r="BG47" s="774"/>
      <c r="BH47" s="774"/>
      <c r="BI47" s="774"/>
      <c r="BJ47" s="774"/>
      <c r="BK47" s="774"/>
      <c r="BL47" s="774"/>
      <c r="BM47" s="774"/>
      <c r="BN47" s="774"/>
      <c r="BO47" s="774"/>
      <c r="BP47" s="774"/>
      <c r="BQ47" s="774"/>
      <c r="BR47" s="774"/>
      <c r="BS47" s="774"/>
      <c r="BT47" s="774"/>
      <c r="BU47" s="774"/>
      <c r="BV47" s="774"/>
      <c r="BW47" s="774"/>
      <c r="BX47" s="774"/>
      <c r="BY47" s="774"/>
      <c r="BZ47" s="774"/>
      <c r="CA47" s="774"/>
      <c r="CB47" s="774"/>
      <c r="CD47" s="769"/>
      <c r="CE47" s="770"/>
      <c r="CF47" s="652" t="s">
        <v>365</v>
      </c>
      <c r="CG47" s="653"/>
      <c r="CH47" s="653"/>
      <c r="CI47" s="653"/>
      <c r="CJ47" s="653"/>
      <c r="CK47" s="653"/>
      <c r="CL47" s="653"/>
      <c r="CM47" s="653"/>
      <c r="CN47" s="653"/>
      <c r="CO47" s="653"/>
      <c r="CP47" s="653"/>
      <c r="CQ47" s="654"/>
      <c r="CR47" s="655">
        <v>204424</v>
      </c>
      <c r="CS47" s="708"/>
      <c r="CT47" s="708"/>
      <c r="CU47" s="708"/>
      <c r="CV47" s="708"/>
      <c r="CW47" s="708"/>
      <c r="CX47" s="708"/>
      <c r="CY47" s="709"/>
      <c r="CZ47" s="659">
        <v>0.9</v>
      </c>
      <c r="DA47" s="703"/>
      <c r="DB47" s="703"/>
      <c r="DC47" s="710"/>
      <c r="DD47" s="674">
        <v>98341</v>
      </c>
      <c r="DE47" s="708"/>
      <c r="DF47" s="708"/>
      <c r="DG47" s="708"/>
      <c r="DH47" s="708"/>
      <c r="DI47" s="708"/>
      <c r="DJ47" s="708"/>
      <c r="DK47" s="709"/>
      <c r="DL47" s="749"/>
      <c r="DM47" s="750"/>
      <c r="DN47" s="750"/>
      <c r="DO47" s="750"/>
      <c r="DP47" s="750"/>
      <c r="DQ47" s="750"/>
      <c r="DR47" s="750"/>
      <c r="DS47" s="750"/>
      <c r="DT47" s="750"/>
      <c r="DU47" s="750"/>
      <c r="DV47" s="751"/>
      <c r="DW47" s="746"/>
      <c r="DX47" s="747"/>
      <c r="DY47" s="747"/>
      <c r="DZ47" s="747"/>
      <c r="EA47" s="747"/>
      <c r="EB47" s="747"/>
      <c r="EC47" s="748"/>
    </row>
    <row r="48" spans="2:133" ht="11.25" x14ac:dyDescent="0.15">
      <c r="B48" s="773" t="s">
        <v>366</v>
      </c>
      <c r="C48" s="773"/>
      <c r="D48" s="773"/>
      <c r="E48" s="773"/>
      <c r="F48" s="773"/>
      <c r="G48" s="773"/>
      <c r="H48" s="773"/>
      <c r="I48" s="773"/>
      <c r="J48" s="773"/>
      <c r="K48" s="773"/>
      <c r="L48" s="773"/>
      <c r="M48" s="773"/>
      <c r="N48" s="773"/>
      <c r="O48" s="773"/>
      <c r="P48" s="773"/>
      <c r="Q48" s="773"/>
      <c r="R48" s="773"/>
      <c r="S48" s="773"/>
      <c r="T48" s="773"/>
      <c r="U48" s="773"/>
      <c r="V48" s="773"/>
      <c r="W48" s="773"/>
      <c r="X48" s="773"/>
      <c r="Y48" s="773"/>
      <c r="Z48" s="773"/>
      <c r="AA48" s="773"/>
      <c r="AB48" s="773"/>
      <c r="AC48" s="773"/>
      <c r="AD48" s="773"/>
      <c r="AE48" s="773"/>
      <c r="AF48" s="773"/>
      <c r="AG48" s="773"/>
      <c r="AH48" s="773"/>
      <c r="AI48" s="773"/>
      <c r="AJ48" s="773"/>
      <c r="AK48" s="773"/>
      <c r="AL48" s="773"/>
      <c r="AM48" s="773"/>
      <c r="AN48" s="773"/>
      <c r="AO48" s="773"/>
      <c r="AP48" s="773"/>
      <c r="AQ48" s="773"/>
      <c r="AR48" s="773"/>
      <c r="AS48" s="773"/>
      <c r="AT48" s="773"/>
      <c r="AU48" s="773"/>
      <c r="AV48" s="773"/>
      <c r="AW48" s="773"/>
      <c r="AX48" s="773"/>
      <c r="AY48" s="773"/>
      <c r="AZ48" s="773"/>
      <c r="BA48" s="773"/>
      <c r="BB48" s="773"/>
      <c r="BC48" s="773"/>
      <c r="BD48" s="773"/>
      <c r="BE48" s="773"/>
      <c r="BF48" s="773"/>
      <c r="BG48" s="773"/>
      <c r="BH48" s="773"/>
      <c r="BI48" s="773"/>
      <c r="BJ48" s="773"/>
      <c r="BK48" s="773"/>
      <c r="BL48" s="773"/>
      <c r="BM48" s="773"/>
      <c r="BN48" s="773"/>
      <c r="BO48" s="773"/>
      <c r="BP48" s="773"/>
      <c r="BQ48" s="773"/>
      <c r="BR48" s="773"/>
      <c r="BS48" s="773"/>
      <c r="BT48" s="773"/>
      <c r="BU48" s="773"/>
      <c r="BV48" s="773"/>
      <c r="BW48" s="773"/>
      <c r="BX48" s="773"/>
      <c r="BY48" s="773"/>
      <c r="BZ48" s="773"/>
      <c r="CA48" s="773"/>
      <c r="CB48" s="773"/>
      <c r="CD48" s="771"/>
      <c r="CE48" s="772"/>
      <c r="CF48" s="652" t="s">
        <v>367</v>
      </c>
      <c r="CG48" s="653"/>
      <c r="CH48" s="653"/>
      <c r="CI48" s="653"/>
      <c r="CJ48" s="653"/>
      <c r="CK48" s="653"/>
      <c r="CL48" s="653"/>
      <c r="CM48" s="653"/>
      <c r="CN48" s="653"/>
      <c r="CO48" s="653"/>
      <c r="CP48" s="653"/>
      <c r="CQ48" s="654"/>
      <c r="CR48" s="655" t="s">
        <v>128</v>
      </c>
      <c r="CS48" s="656"/>
      <c r="CT48" s="656"/>
      <c r="CU48" s="656"/>
      <c r="CV48" s="656"/>
      <c r="CW48" s="656"/>
      <c r="CX48" s="656"/>
      <c r="CY48" s="657"/>
      <c r="CZ48" s="659" t="s">
        <v>128</v>
      </c>
      <c r="DA48" s="660"/>
      <c r="DB48" s="660"/>
      <c r="DC48" s="683"/>
      <c r="DD48" s="674" t="s">
        <v>128</v>
      </c>
      <c r="DE48" s="656"/>
      <c r="DF48" s="656"/>
      <c r="DG48" s="656"/>
      <c r="DH48" s="656"/>
      <c r="DI48" s="656"/>
      <c r="DJ48" s="656"/>
      <c r="DK48" s="657"/>
      <c r="DL48" s="749"/>
      <c r="DM48" s="750"/>
      <c r="DN48" s="750"/>
      <c r="DO48" s="750"/>
      <c r="DP48" s="750"/>
      <c r="DQ48" s="750"/>
      <c r="DR48" s="750"/>
      <c r="DS48" s="750"/>
      <c r="DT48" s="750"/>
      <c r="DU48" s="750"/>
      <c r="DV48" s="751"/>
      <c r="DW48" s="746"/>
      <c r="DX48" s="747"/>
      <c r="DY48" s="747"/>
      <c r="DZ48" s="747"/>
      <c r="EA48" s="747"/>
      <c r="EB48" s="747"/>
      <c r="EC48" s="748"/>
    </row>
    <row r="49" spans="2:133" ht="11.25" customHeight="1" x14ac:dyDescent="0.15">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705" t="s">
        <v>368</v>
      </c>
      <c r="CE49" s="706"/>
      <c r="CF49" s="706"/>
      <c r="CG49" s="706"/>
      <c r="CH49" s="706"/>
      <c r="CI49" s="706"/>
      <c r="CJ49" s="706"/>
      <c r="CK49" s="706"/>
      <c r="CL49" s="706"/>
      <c r="CM49" s="706"/>
      <c r="CN49" s="706"/>
      <c r="CO49" s="706"/>
      <c r="CP49" s="706"/>
      <c r="CQ49" s="707"/>
      <c r="CR49" s="756">
        <v>23810024</v>
      </c>
      <c r="CS49" s="730"/>
      <c r="CT49" s="730"/>
      <c r="CU49" s="730"/>
      <c r="CV49" s="730"/>
      <c r="CW49" s="730"/>
      <c r="CX49" s="730"/>
      <c r="CY49" s="775"/>
      <c r="CZ49" s="765">
        <v>100</v>
      </c>
      <c r="DA49" s="776"/>
      <c r="DB49" s="776"/>
      <c r="DC49" s="777"/>
      <c r="DD49" s="778">
        <v>14992240</v>
      </c>
      <c r="DE49" s="730"/>
      <c r="DF49" s="730"/>
      <c r="DG49" s="730"/>
      <c r="DH49" s="730"/>
      <c r="DI49" s="730"/>
      <c r="DJ49" s="730"/>
      <c r="DK49" s="775"/>
      <c r="DL49" s="779"/>
      <c r="DM49" s="780"/>
      <c r="DN49" s="780"/>
      <c r="DO49" s="780"/>
      <c r="DP49" s="780"/>
      <c r="DQ49" s="780"/>
      <c r="DR49" s="780"/>
      <c r="DS49" s="780"/>
      <c r="DT49" s="780"/>
      <c r="DU49" s="780"/>
      <c r="DV49" s="781"/>
      <c r="DW49" s="782"/>
      <c r="DX49" s="783"/>
      <c r="DY49" s="783"/>
      <c r="DZ49" s="783"/>
      <c r="EA49" s="783"/>
      <c r="EB49" s="783"/>
      <c r="EC49" s="784"/>
    </row>
    <row r="50" spans="2:133" ht="11.25" hidden="1" x14ac:dyDescent="0.15">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password="C5BB" sheet="1" objects="1" scenarios="1"/>
  <mergeCells count="618">
    <mergeCell ref="DD48:DK48"/>
    <mergeCell ref="DL48:DV48"/>
    <mergeCell ref="DW48:EC48"/>
    <mergeCell ref="B47:CB47"/>
    <mergeCell ref="CF47:CQ47"/>
    <mergeCell ref="CD49:CQ49"/>
    <mergeCell ref="CR49:CY49"/>
    <mergeCell ref="CZ49:DC49"/>
    <mergeCell ref="DD49:DK49"/>
    <mergeCell ref="DL49:DV49"/>
    <mergeCell ref="DW49:EC49"/>
    <mergeCell ref="DD47:DK47"/>
    <mergeCell ref="DL47:DV47"/>
    <mergeCell ref="DW47:EC47"/>
    <mergeCell ref="DD44:DK44"/>
    <mergeCell ref="DL44:DV44"/>
    <mergeCell ref="DW44:EC44"/>
    <mergeCell ref="DW46:EC46"/>
    <mergeCell ref="CF45:CQ45"/>
    <mergeCell ref="CR45:CY45"/>
    <mergeCell ref="CZ45:DC45"/>
    <mergeCell ref="DD45:DK45"/>
    <mergeCell ref="DL45:DV45"/>
    <mergeCell ref="DW45:EC45"/>
    <mergeCell ref="CF46:CQ46"/>
    <mergeCell ref="CR46:CY46"/>
    <mergeCell ref="CZ46:DC46"/>
    <mergeCell ref="DD46:DK46"/>
    <mergeCell ref="DL46:DV46"/>
    <mergeCell ref="B44:Q44"/>
    <mergeCell ref="R44:Y44"/>
    <mergeCell ref="Z44:AC44"/>
    <mergeCell ref="AD44:AK44"/>
    <mergeCell ref="AL44:AO44"/>
    <mergeCell ref="CD44:CE48"/>
    <mergeCell ref="CF44:CQ44"/>
    <mergeCell ref="CR44:CY44"/>
    <mergeCell ref="CZ44:DC44"/>
    <mergeCell ref="CR47:CY47"/>
    <mergeCell ref="CZ47:DC47"/>
    <mergeCell ref="B48:CB48"/>
    <mergeCell ref="CF48:CQ48"/>
    <mergeCell ref="CR48:CY48"/>
    <mergeCell ref="CZ48:DC48"/>
    <mergeCell ref="DW42:EC42"/>
    <mergeCell ref="B43:Q43"/>
    <mergeCell ref="R43:Y43"/>
    <mergeCell ref="Z43:AC43"/>
    <mergeCell ref="AD43:AK43"/>
    <mergeCell ref="AL43:AO43"/>
    <mergeCell ref="CD43:CQ43"/>
    <mergeCell ref="CR43:CY43"/>
    <mergeCell ref="CZ43:DC43"/>
    <mergeCell ref="DD43:DK43"/>
    <mergeCell ref="DL43:DV43"/>
    <mergeCell ref="DW43:EC43"/>
    <mergeCell ref="B42:Q42"/>
    <mergeCell ref="R42:Y42"/>
    <mergeCell ref="R41:Y41"/>
    <mergeCell ref="Z41:AC41"/>
    <mergeCell ref="AD41:AK41"/>
    <mergeCell ref="AL41:AO41"/>
    <mergeCell ref="AZ42:BF42"/>
    <mergeCell ref="BM42:BU42"/>
    <mergeCell ref="BV42:CB42"/>
    <mergeCell ref="CD42:CQ42"/>
    <mergeCell ref="CR42:CY42"/>
    <mergeCell ref="Z42:AC42"/>
    <mergeCell ref="AD42:AK42"/>
    <mergeCell ref="AL42:AO42"/>
    <mergeCell ref="AQ42:AY42"/>
    <mergeCell ref="CD41:CQ41"/>
    <mergeCell ref="CR41:CY41"/>
    <mergeCell ref="AZ41:BF41"/>
    <mergeCell ref="DL41:DV41"/>
    <mergeCell ref="DL42:DV42"/>
    <mergeCell ref="BM41:BU41"/>
    <mergeCell ref="BV41:CB41"/>
    <mergeCell ref="BV40:CB40"/>
    <mergeCell ref="BV38:CB38"/>
    <mergeCell ref="AQ40:AY40"/>
    <mergeCell ref="AZ40:BF40"/>
    <mergeCell ref="BG40:BK42"/>
    <mergeCell ref="BM40:BU40"/>
    <mergeCell ref="DL40:DV40"/>
    <mergeCell ref="AZ38:BF38"/>
    <mergeCell ref="CD40:CQ40"/>
    <mergeCell ref="CR40:CY40"/>
    <mergeCell ref="CZ40:DC40"/>
    <mergeCell ref="DD40:DK40"/>
    <mergeCell ref="CZ42:DC42"/>
    <mergeCell ref="DD42:DK42"/>
    <mergeCell ref="CZ41:DC41"/>
    <mergeCell ref="DD41:DK41"/>
    <mergeCell ref="BG39:BU39"/>
    <mergeCell ref="BG38:BU38"/>
    <mergeCell ref="DW38:EC38"/>
    <mergeCell ref="DW41:EC41"/>
    <mergeCell ref="DW40:EC40"/>
    <mergeCell ref="B41:Q41"/>
    <mergeCell ref="B39:Q39"/>
    <mergeCell ref="R39:Y39"/>
    <mergeCell ref="Z39:AC39"/>
    <mergeCell ref="AD39:AK39"/>
    <mergeCell ref="AL39:AO39"/>
    <mergeCell ref="AQ39:AY39"/>
    <mergeCell ref="AZ39:BF39"/>
    <mergeCell ref="BV39:CB39"/>
    <mergeCell ref="CD39:CQ39"/>
    <mergeCell ref="CR39:CY39"/>
    <mergeCell ref="CZ39:DC39"/>
    <mergeCell ref="DD39:DK39"/>
    <mergeCell ref="DL39:DV39"/>
    <mergeCell ref="DW39:EC39"/>
    <mergeCell ref="B40:Q40"/>
    <mergeCell ref="R40:Y40"/>
    <mergeCell ref="Z40:AC40"/>
    <mergeCell ref="AD40:AK40"/>
    <mergeCell ref="AL40:AO40"/>
    <mergeCell ref="AQ41:AY41"/>
    <mergeCell ref="B37:Q37"/>
    <mergeCell ref="R37:Y37"/>
    <mergeCell ref="Z37:AC37"/>
    <mergeCell ref="AD37:AK37"/>
    <mergeCell ref="AL37:AO37"/>
    <mergeCell ref="AQ37:AY37"/>
    <mergeCell ref="AQ38:AY38"/>
    <mergeCell ref="AZ37:BF37"/>
    <mergeCell ref="DL38:DV38"/>
    <mergeCell ref="B38:Q38"/>
    <mergeCell ref="R38:Y38"/>
    <mergeCell ref="Z38:AC38"/>
    <mergeCell ref="AD38:AK38"/>
    <mergeCell ref="AL38:AO38"/>
    <mergeCell ref="CD38:CQ38"/>
    <mergeCell ref="CR38:CY38"/>
    <mergeCell ref="CZ38:DC38"/>
    <mergeCell ref="DD38:DK38"/>
    <mergeCell ref="CZ36:DC36"/>
    <mergeCell ref="DD36:DK36"/>
    <mergeCell ref="DL36:DV36"/>
    <mergeCell ref="DW36:EC36"/>
    <mergeCell ref="CR37:CY37"/>
    <mergeCell ref="CZ37:DC37"/>
    <mergeCell ref="BG37:BU37"/>
    <mergeCell ref="BV37:CB37"/>
    <mergeCell ref="CD37:CQ37"/>
    <mergeCell ref="DD37:DK37"/>
    <mergeCell ref="DL37:DV37"/>
    <mergeCell ref="DW37:EC37"/>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B35:Q35"/>
    <mergeCell ref="R35:Y35"/>
    <mergeCell ref="Z35:AC35"/>
    <mergeCell ref="AD35:AK35"/>
    <mergeCell ref="AL35:AO35"/>
    <mergeCell ref="AQ35:BF35"/>
    <mergeCell ref="BG35:CB35"/>
    <mergeCell ref="CD35:CQ35"/>
    <mergeCell ref="CR35:CY35"/>
    <mergeCell ref="CD36:CQ36"/>
    <mergeCell ref="CR36:CY36"/>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2:Q32"/>
    <mergeCell ref="R32:Y32"/>
    <mergeCell ref="Z32:AC32"/>
    <mergeCell ref="AD32:AK32"/>
    <mergeCell ref="AL32:AO32"/>
    <mergeCell ref="B33:Q33"/>
    <mergeCell ref="R33:Y33"/>
    <mergeCell ref="Z33:AC33"/>
    <mergeCell ref="AD33:AK33"/>
    <mergeCell ref="AL33:AO33"/>
    <mergeCell ref="DL32:DV32"/>
    <mergeCell ref="DW32:EC32"/>
    <mergeCell ref="BX32:CB32"/>
    <mergeCell ref="CF32:CQ32"/>
    <mergeCell ref="CD29:CE32"/>
    <mergeCell ref="CF29:CQ29"/>
    <mergeCell ref="CR29:CY29"/>
    <mergeCell ref="CR31:CY31"/>
    <mergeCell ref="CZ31:DC31"/>
    <mergeCell ref="DD31:DK31"/>
    <mergeCell ref="DL31:DV31"/>
    <mergeCell ref="DW31:EC31"/>
    <mergeCell ref="BX31:CB31"/>
    <mergeCell ref="CF31:CQ31"/>
    <mergeCell ref="DL29:DV29"/>
    <mergeCell ref="AD30:AK30"/>
    <mergeCell ref="AL30:AO30"/>
    <mergeCell ref="AP30:BF30"/>
    <mergeCell ref="BG30:BQ30"/>
    <mergeCell ref="BO29:BR29"/>
    <mergeCell ref="BS29:CB29"/>
    <mergeCell ref="CR32:CY32"/>
    <mergeCell ref="CZ32:DC32"/>
    <mergeCell ref="DD32:DK32"/>
    <mergeCell ref="AX31:BF31"/>
    <mergeCell ref="BG31:BL31"/>
    <mergeCell ref="BM31:BQ31"/>
    <mergeCell ref="BR31:BW31"/>
    <mergeCell ref="AD31:AK31"/>
    <mergeCell ref="AL31:AO31"/>
    <mergeCell ref="AP31:AS33"/>
    <mergeCell ref="AT31:AT33"/>
    <mergeCell ref="BG32:BL32"/>
    <mergeCell ref="BM32:BQ32"/>
    <mergeCell ref="BR32:BW32"/>
    <mergeCell ref="AX32:BF32"/>
    <mergeCell ref="AX33:BF33"/>
    <mergeCell ref="BG33:BL33"/>
    <mergeCell ref="BM33:BQ33"/>
    <mergeCell ref="BG29:BN29"/>
    <mergeCell ref="BG28:BN28"/>
    <mergeCell ref="AP28:BF28"/>
    <mergeCell ref="DL30:DV30"/>
    <mergeCell ref="DW30:EC30"/>
    <mergeCell ref="B31:Q31"/>
    <mergeCell ref="R31:Y31"/>
    <mergeCell ref="Z31:AC31"/>
    <mergeCell ref="DD28:DK28"/>
    <mergeCell ref="DL28:DV28"/>
    <mergeCell ref="DW28:EC28"/>
    <mergeCell ref="B29:Q29"/>
    <mergeCell ref="R29:Y29"/>
    <mergeCell ref="CZ29:DC29"/>
    <mergeCell ref="BR30:CB30"/>
    <mergeCell ref="CF30:CQ30"/>
    <mergeCell ref="CR30:CY30"/>
    <mergeCell ref="CZ30:DC30"/>
    <mergeCell ref="DD30:DK30"/>
    <mergeCell ref="DD29:DK29"/>
    <mergeCell ref="DW29:EC29"/>
    <mergeCell ref="B30:Q30"/>
    <mergeCell ref="R30:Y30"/>
    <mergeCell ref="Z30:AC30"/>
    <mergeCell ref="DL27:DV27"/>
    <mergeCell ref="DW27:EC27"/>
    <mergeCell ref="DW26:EC26"/>
    <mergeCell ref="B27:Q27"/>
    <mergeCell ref="R27:Y27"/>
    <mergeCell ref="Z27:AC27"/>
    <mergeCell ref="AD27:AK27"/>
    <mergeCell ref="AL27:AO27"/>
    <mergeCell ref="AP27:BF27"/>
    <mergeCell ref="B26:Q26"/>
    <mergeCell ref="R26:Y26"/>
    <mergeCell ref="AP26:BF26"/>
    <mergeCell ref="BG26:BN26"/>
    <mergeCell ref="BO26:BR26"/>
    <mergeCell ref="CZ26:DC26"/>
    <mergeCell ref="DD26:DK26"/>
    <mergeCell ref="BO28:BR28"/>
    <mergeCell ref="BS28:CB28"/>
    <mergeCell ref="CD28:CQ28"/>
    <mergeCell ref="CR28:CY28"/>
    <mergeCell ref="CZ28:DC28"/>
    <mergeCell ref="B28:Q28"/>
    <mergeCell ref="R28:Y28"/>
    <mergeCell ref="Z28:AC28"/>
    <mergeCell ref="AD28:AK28"/>
    <mergeCell ref="AL28:AO28"/>
    <mergeCell ref="Z29:AC29"/>
    <mergeCell ref="AD29:AK29"/>
    <mergeCell ref="AL29:AO29"/>
    <mergeCell ref="AP29:BF29"/>
    <mergeCell ref="DL26:DV26"/>
    <mergeCell ref="BS25:CB25"/>
    <mergeCell ref="CD25:CQ25"/>
    <mergeCell ref="CR25:CY25"/>
    <mergeCell ref="CZ25:DC25"/>
    <mergeCell ref="DD25:DK25"/>
    <mergeCell ref="DL25:DV25"/>
    <mergeCell ref="BG27:BN27"/>
    <mergeCell ref="BO27:BR27"/>
    <mergeCell ref="BS27:CB27"/>
    <mergeCell ref="BS26:CB26"/>
    <mergeCell ref="CD26:CQ26"/>
    <mergeCell ref="CR26:CY26"/>
    <mergeCell ref="CD27:CQ27"/>
    <mergeCell ref="CR27:CY27"/>
    <mergeCell ref="CZ27:DC27"/>
    <mergeCell ref="DD27:DK27"/>
    <mergeCell ref="Z26:AC26"/>
    <mergeCell ref="AD26:AK26"/>
    <mergeCell ref="AL26:AO26"/>
    <mergeCell ref="DD24:DK24"/>
    <mergeCell ref="DL24:DV24"/>
    <mergeCell ref="DW24:EC24"/>
    <mergeCell ref="B25:Q25"/>
    <mergeCell ref="R25:Y25"/>
    <mergeCell ref="Z25:AC25"/>
    <mergeCell ref="AD25:AK25"/>
    <mergeCell ref="AL25:AO25"/>
    <mergeCell ref="AP25:BF25"/>
    <mergeCell ref="DW25:EC25"/>
    <mergeCell ref="CZ24:DC24"/>
    <mergeCell ref="B24:Q24"/>
    <mergeCell ref="R24:Y24"/>
    <mergeCell ref="Z24:AC24"/>
    <mergeCell ref="AD24:AK24"/>
    <mergeCell ref="AL24:AO24"/>
    <mergeCell ref="AP24:BF24"/>
    <mergeCell ref="BG25:BN25"/>
    <mergeCell ref="BG24:BN24"/>
    <mergeCell ref="BO24:BR24"/>
    <mergeCell ref="BS24:CB24"/>
    <mergeCell ref="CD24:CQ24"/>
    <mergeCell ref="CR24:CY24"/>
    <mergeCell ref="BO25:BR25"/>
    <mergeCell ref="AL23:AO23"/>
    <mergeCell ref="AP23:BF23"/>
    <mergeCell ref="BG23:BN23"/>
    <mergeCell ref="DL23:DV23"/>
    <mergeCell ref="B22:Q22"/>
    <mergeCell ref="R22:Y22"/>
    <mergeCell ref="Z22:AC22"/>
    <mergeCell ref="AD22:AK22"/>
    <mergeCell ref="AL22:AO22"/>
    <mergeCell ref="AP22:BF22"/>
    <mergeCell ref="BG22:BN22"/>
    <mergeCell ref="BO22:BR22"/>
    <mergeCell ref="BS22:CB22"/>
    <mergeCell ref="BO23:BR23"/>
    <mergeCell ref="BS23:CB23"/>
    <mergeCell ref="CD23:CQ23"/>
    <mergeCell ref="CR23:CY23"/>
    <mergeCell ref="CZ23:DC23"/>
    <mergeCell ref="DQ19:EC19"/>
    <mergeCell ref="DQ18:EC18"/>
    <mergeCell ref="DD23:DK23"/>
    <mergeCell ref="B21:Q21"/>
    <mergeCell ref="R21:Y21"/>
    <mergeCell ref="Z21:AC21"/>
    <mergeCell ref="AD21:AK21"/>
    <mergeCell ref="AL21:AO21"/>
    <mergeCell ref="AP21:BF21"/>
    <mergeCell ref="BG21:BN21"/>
    <mergeCell ref="AP20:BF20"/>
    <mergeCell ref="B20:Q20"/>
    <mergeCell ref="R20:Y20"/>
    <mergeCell ref="Z20:AC20"/>
    <mergeCell ref="AD20:AK20"/>
    <mergeCell ref="AL20:AO20"/>
    <mergeCell ref="BG20:BN20"/>
    <mergeCell ref="CR20:CY20"/>
    <mergeCell ref="DW23:EC23"/>
    <mergeCell ref="CD22:EC22"/>
    <mergeCell ref="B23:Q23"/>
    <mergeCell ref="R23:Y23"/>
    <mergeCell ref="Z23:AC23"/>
    <mergeCell ref="AD23:AK23"/>
    <mergeCell ref="AD17:AK17"/>
    <mergeCell ref="AL17:AO17"/>
    <mergeCell ref="AP17:BF17"/>
    <mergeCell ref="BG17:BN17"/>
    <mergeCell ref="DQ21:EC21"/>
    <mergeCell ref="BO21:BR21"/>
    <mergeCell ref="BS21:CB21"/>
    <mergeCell ref="CD18:CQ18"/>
    <mergeCell ref="CR18:CY18"/>
    <mergeCell ref="CZ18:DC18"/>
    <mergeCell ref="DD18:DP18"/>
    <mergeCell ref="CD19:CQ19"/>
    <mergeCell ref="CR19:CY19"/>
    <mergeCell ref="DD20:DP20"/>
    <mergeCell ref="DQ20:EC20"/>
    <mergeCell ref="CZ20:DC20"/>
    <mergeCell ref="BO20:BR20"/>
    <mergeCell ref="BS20:CB20"/>
    <mergeCell ref="CD20:CQ20"/>
    <mergeCell ref="CD21:CQ21"/>
    <mergeCell ref="CR21:CY21"/>
    <mergeCell ref="CZ21:DC21"/>
    <mergeCell ref="DD21:DP21"/>
    <mergeCell ref="DD19:DP19"/>
    <mergeCell ref="CZ19:DC19"/>
    <mergeCell ref="B18:Q18"/>
    <mergeCell ref="R18:Y18"/>
    <mergeCell ref="Z18:AC18"/>
    <mergeCell ref="AD18:AK18"/>
    <mergeCell ref="AL18:AO18"/>
    <mergeCell ref="AP18:BF18"/>
    <mergeCell ref="BG18:BN18"/>
    <mergeCell ref="BO19:BR19"/>
    <mergeCell ref="BS19:CB19"/>
    <mergeCell ref="BO18:BR18"/>
    <mergeCell ref="BS18:CB18"/>
    <mergeCell ref="B19:Q19"/>
    <mergeCell ref="R19:Y19"/>
    <mergeCell ref="Z19:AC19"/>
    <mergeCell ref="AD19:AK19"/>
    <mergeCell ref="AL19:AO19"/>
    <mergeCell ref="AP19:BF19"/>
    <mergeCell ref="BG19:BN19"/>
    <mergeCell ref="DD17:DP17"/>
    <mergeCell ref="DQ17:EC17"/>
    <mergeCell ref="DQ16:EC16"/>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BO17:BR17"/>
    <mergeCell ref="BS17:CB17"/>
    <mergeCell ref="CD17:CQ17"/>
    <mergeCell ref="CR17:CY17"/>
    <mergeCell ref="CZ17:DC17"/>
    <mergeCell ref="B17:Q17"/>
    <mergeCell ref="R17:Y17"/>
    <mergeCell ref="Z17:AC17"/>
    <mergeCell ref="DD13:DP13"/>
    <mergeCell ref="DQ13:EC13"/>
    <mergeCell ref="DQ12:EC12"/>
    <mergeCell ref="B15:Q15"/>
    <mergeCell ref="R15:Y15"/>
    <mergeCell ref="Z15:AC15"/>
    <mergeCell ref="AD15:AK15"/>
    <mergeCell ref="AL15:AO15"/>
    <mergeCell ref="AP15:BF15"/>
    <mergeCell ref="BG15:BN15"/>
    <mergeCell ref="AP14:BF14"/>
    <mergeCell ref="B14:Q14"/>
    <mergeCell ref="R14:Y14"/>
    <mergeCell ref="Z14:AC14"/>
    <mergeCell ref="AD14:AK14"/>
    <mergeCell ref="AL14:AO14"/>
    <mergeCell ref="BG14:BN14"/>
    <mergeCell ref="CZ13:DC13"/>
    <mergeCell ref="B12:Q12"/>
    <mergeCell ref="R12:Y12"/>
    <mergeCell ref="Z12:AC12"/>
    <mergeCell ref="AD12:AK12"/>
    <mergeCell ref="AL12:AO12"/>
    <mergeCell ref="AP12:BF12"/>
    <mergeCell ref="AD11:AK11"/>
    <mergeCell ref="AL11:AO11"/>
    <mergeCell ref="AP11:BF11"/>
    <mergeCell ref="BG11:BN11"/>
    <mergeCell ref="CR14:CY14"/>
    <mergeCell ref="DQ15:EC15"/>
    <mergeCell ref="BO15:BR15"/>
    <mergeCell ref="BS15:CB15"/>
    <mergeCell ref="CD12:CQ12"/>
    <mergeCell ref="CR12:CY12"/>
    <mergeCell ref="CZ12:DC12"/>
    <mergeCell ref="DD12:DP12"/>
    <mergeCell ref="CD13:CQ13"/>
    <mergeCell ref="CR13:CY13"/>
    <mergeCell ref="DD14:DP14"/>
    <mergeCell ref="DQ14:EC14"/>
    <mergeCell ref="CZ14:DC14"/>
    <mergeCell ref="BO14:BR14"/>
    <mergeCell ref="BS14:CB14"/>
    <mergeCell ref="CD14:CQ14"/>
    <mergeCell ref="CD15:CQ15"/>
    <mergeCell ref="CR15:CY15"/>
    <mergeCell ref="CZ15:DC15"/>
    <mergeCell ref="DD15:DP15"/>
    <mergeCell ref="BG12:BN12"/>
    <mergeCell ref="BO13:BR13"/>
    <mergeCell ref="BS13:CB13"/>
    <mergeCell ref="BO12:BR12"/>
    <mergeCell ref="BS12:CB12"/>
    <mergeCell ref="B13:Q13"/>
    <mergeCell ref="R13:Y13"/>
    <mergeCell ref="Z13:AC13"/>
    <mergeCell ref="AD13:AK13"/>
    <mergeCell ref="AL13:AO13"/>
    <mergeCell ref="AP13:BF13"/>
    <mergeCell ref="BG13:BN13"/>
    <mergeCell ref="DD11:DP11"/>
    <mergeCell ref="DQ11:EC11"/>
    <mergeCell ref="DQ10:EC10"/>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BO11:BR11"/>
    <mergeCell ref="BS11:CB11"/>
    <mergeCell ref="CD11:CQ11"/>
    <mergeCell ref="CR11:CY11"/>
    <mergeCell ref="CZ11:DC11"/>
    <mergeCell ref="B11:Q11"/>
    <mergeCell ref="R11:Y11"/>
    <mergeCell ref="Z11:AC11"/>
    <mergeCell ref="B9:Q9"/>
    <mergeCell ref="R9:Y9"/>
    <mergeCell ref="Z9:AC9"/>
    <mergeCell ref="AD9:AK9"/>
    <mergeCell ref="AL9:AO9"/>
    <mergeCell ref="AP9:BF9"/>
    <mergeCell ref="BG9:BN9"/>
    <mergeCell ref="AP8:BF8"/>
    <mergeCell ref="B8:Q8"/>
    <mergeCell ref="R8:Y8"/>
    <mergeCell ref="Z8:AC8"/>
    <mergeCell ref="AD8:AK8"/>
    <mergeCell ref="AL8:AO8"/>
    <mergeCell ref="BG8:BN8"/>
    <mergeCell ref="CR8:CY8"/>
    <mergeCell ref="DQ9:EC9"/>
    <mergeCell ref="BO9:BR9"/>
    <mergeCell ref="BS9:CB9"/>
    <mergeCell ref="CD6:CQ6"/>
    <mergeCell ref="CR6:CY6"/>
    <mergeCell ref="CZ6:DC6"/>
    <mergeCell ref="DD6:DP6"/>
    <mergeCell ref="CD7:CQ7"/>
    <mergeCell ref="CR7:CY7"/>
    <mergeCell ref="DD8:DP8"/>
    <mergeCell ref="DQ8:EC8"/>
    <mergeCell ref="CZ8:DC8"/>
    <mergeCell ref="BO8:BR8"/>
    <mergeCell ref="BS8:CB8"/>
    <mergeCell ref="CD8:CQ8"/>
    <mergeCell ref="CD9:CQ9"/>
    <mergeCell ref="CR9:CY9"/>
    <mergeCell ref="CZ9:DC9"/>
    <mergeCell ref="DD9:DP9"/>
    <mergeCell ref="DD7:DP7"/>
    <mergeCell ref="DQ7:EC7"/>
    <mergeCell ref="DQ6:EC6"/>
    <mergeCell ref="AP7:BF7"/>
    <mergeCell ref="BG7:BN7"/>
    <mergeCell ref="B5:Q5"/>
    <mergeCell ref="R5:Y5"/>
    <mergeCell ref="Z5:AC5"/>
    <mergeCell ref="AD5:AK5"/>
    <mergeCell ref="AL5:AO5"/>
    <mergeCell ref="AP5:BF5"/>
    <mergeCell ref="BG5:BN5"/>
    <mergeCell ref="DH1:DN1"/>
    <mergeCell ref="DP1:EC1"/>
    <mergeCell ref="BO5:BR5"/>
    <mergeCell ref="CZ7:DC7"/>
    <mergeCell ref="B6:Q6"/>
    <mergeCell ref="R6:Y6"/>
    <mergeCell ref="Z6:AC6"/>
    <mergeCell ref="AD6:AK6"/>
    <mergeCell ref="AL6:AO6"/>
    <mergeCell ref="AP6:BF6"/>
    <mergeCell ref="BG6:BN6"/>
    <mergeCell ref="BO7:BR7"/>
    <mergeCell ref="BS7:CB7"/>
    <mergeCell ref="BS5:CB5"/>
    <mergeCell ref="CD5:CQ5"/>
    <mergeCell ref="CR5:CY5"/>
    <mergeCell ref="BO6:BR6"/>
    <mergeCell ref="BS6:CB6"/>
    <mergeCell ref="CZ5:DC5"/>
    <mergeCell ref="B7:Q7"/>
    <mergeCell ref="R7:Y7"/>
    <mergeCell ref="Z7:AC7"/>
    <mergeCell ref="AD7:AK7"/>
    <mergeCell ref="AL7:AO7"/>
    <mergeCell ref="B3:AO3"/>
    <mergeCell ref="AP3:CB3"/>
    <mergeCell ref="CD3:EC3"/>
    <mergeCell ref="B4:Q4"/>
    <mergeCell ref="R4:Y4"/>
    <mergeCell ref="Z4:AC4"/>
    <mergeCell ref="AD4:AK4"/>
    <mergeCell ref="AL4:AO4"/>
    <mergeCell ref="DD5:DP5"/>
    <mergeCell ref="DQ5:EC5"/>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V26" sqref="V26:Z27"/>
    </sheetView>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1154" t="s">
        <v>369</v>
      </c>
      <c r="B2" s="1154"/>
      <c r="C2" s="1154"/>
      <c r="D2" s="1154"/>
      <c r="E2" s="1154"/>
      <c r="F2" s="1154"/>
      <c r="G2" s="1154"/>
      <c r="H2" s="1154"/>
      <c r="I2" s="1154"/>
      <c r="J2" s="1154"/>
      <c r="K2" s="1154"/>
      <c r="L2" s="1154"/>
      <c r="M2" s="1154"/>
      <c r="N2" s="1154"/>
      <c r="O2" s="1154"/>
      <c r="P2" s="1154"/>
      <c r="Q2" s="1154"/>
      <c r="R2" s="1154"/>
      <c r="S2" s="1154"/>
      <c r="T2" s="1154"/>
      <c r="U2" s="1154"/>
      <c r="V2" s="1154"/>
      <c r="W2" s="1154"/>
      <c r="X2" s="1154"/>
      <c r="Y2" s="1154"/>
      <c r="Z2" s="1154"/>
      <c r="AA2" s="1154"/>
      <c r="AB2" s="1154"/>
      <c r="AC2" s="1154"/>
      <c r="AD2" s="1154"/>
      <c r="AE2" s="1154"/>
      <c r="AF2" s="1154"/>
      <c r="AG2" s="1154"/>
      <c r="AH2" s="1154"/>
      <c r="AI2" s="1154"/>
      <c r="AJ2" s="1154"/>
      <c r="AK2" s="1154"/>
      <c r="AL2" s="1154"/>
      <c r="AM2" s="1154"/>
      <c r="AN2" s="1154"/>
      <c r="AO2" s="1154"/>
      <c r="AP2" s="1154"/>
      <c r="AQ2" s="1154"/>
      <c r="AR2" s="1154"/>
      <c r="AS2" s="1154"/>
      <c r="AT2" s="1154"/>
      <c r="AU2" s="1154"/>
      <c r="AV2" s="1154"/>
      <c r="AW2" s="1154"/>
      <c r="AX2" s="1154"/>
      <c r="AY2" s="1154"/>
      <c r="AZ2" s="1154"/>
      <c r="BA2" s="1154"/>
      <c r="BB2" s="1154"/>
      <c r="BC2" s="1154"/>
      <c r="BD2" s="1154"/>
      <c r="BE2" s="1154"/>
      <c r="BF2" s="1154"/>
      <c r="BG2" s="1154"/>
      <c r="BH2" s="1154"/>
      <c r="BI2" s="1154"/>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55" t="s">
        <v>370</v>
      </c>
      <c r="DK2" s="1156"/>
      <c r="DL2" s="1156"/>
      <c r="DM2" s="1156"/>
      <c r="DN2" s="1156"/>
      <c r="DO2" s="1157"/>
      <c r="DP2" s="224"/>
      <c r="DQ2" s="1155" t="s">
        <v>371</v>
      </c>
      <c r="DR2" s="1156"/>
      <c r="DS2" s="1156"/>
      <c r="DT2" s="1156"/>
      <c r="DU2" s="1156"/>
      <c r="DV2" s="1156"/>
      <c r="DW2" s="1156"/>
      <c r="DX2" s="1156"/>
      <c r="DY2" s="1156"/>
      <c r="DZ2" s="1157"/>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1123" t="s">
        <v>372</v>
      </c>
      <c r="B4" s="1123"/>
      <c r="C4" s="1123"/>
      <c r="D4" s="1123"/>
      <c r="E4" s="1123"/>
      <c r="F4" s="1123"/>
      <c r="G4" s="1123"/>
      <c r="H4" s="1123"/>
      <c r="I4" s="1123"/>
      <c r="J4" s="1123"/>
      <c r="K4" s="1123"/>
      <c r="L4" s="1123"/>
      <c r="M4" s="1123"/>
      <c r="N4" s="1123"/>
      <c r="O4" s="1123"/>
      <c r="P4" s="1123"/>
      <c r="Q4" s="1123"/>
      <c r="R4" s="1123"/>
      <c r="S4" s="1123"/>
      <c r="T4" s="1123"/>
      <c r="U4" s="1123"/>
      <c r="V4" s="1123"/>
      <c r="W4" s="1123"/>
      <c r="X4" s="1123"/>
      <c r="Y4" s="1123"/>
      <c r="Z4" s="1123"/>
      <c r="AA4" s="1123"/>
      <c r="AB4" s="1123"/>
      <c r="AC4" s="1123"/>
      <c r="AD4" s="1123"/>
      <c r="AE4" s="1123"/>
      <c r="AF4" s="1123"/>
      <c r="AG4" s="1123"/>
      <c r="AH4" s="1123"/>
      <c r="AI4" s="1123"/>
      <c r="AJ4" s="1123"/>
      <c r="AK4" s="1123"/>
      <c r="AL4" s="1123"/>
      <c r="AM4" s="1123"/>
      <c r="AN4" s="1123"/>
      <c r="AO4" s="1123"/>
      <c r="AP4" s="1123"/>
      <c r="AQ4" s="1123"/>
      <c r="AR4" s="1123"/>
      <c r="AS4" s="1123"/>
      <c r="AT4" s="1123"/>
      <c r="AU4" s="1123"/>
      <c r="AV4" s="1123"/>
      <c r="AW4" s="1123"/>
      <c r="AX4" s="1123"/>
      <c r="AY4" s="1123"/>
      <c r="AZ4" s="228"/>
      <c r="BA4" s="228"/>
      <c r="BB4" s="228"/>
      <c r="BC4" s="228"/>
      <c r="BD4" s="228"/>
      <c r="BE4" s="229"/>
      <c r="BF4" s="229"/>
      <c r="BG4" s="229"/>
      <c r="BH4" s="229"/>
      <c r="BI4" s="229"/>
      <c r="BJ4" s="229"/>
      <c r="BK4" s="229"/>
      <c r="BL4" s="229"/>
      <c r="BM4" s="229"/>
      <c r="BN4" s="229"/>
      <c r="BO4" s="229"/>
      <c r="BP4" s="229"/>
      <c r="BQ4" s="794" t="s">
        <v>373</v>
      </c>
      <c r="BR4" s="794"/>
      <c r="BS4" s="794"/>
      <c r="BT4" s="794"/>
      <c r="BU4" s="794"/>
      <c r="BV4" s="794"/>
      <c r="BW4" s="794"/>
      <c r="BX4" s="794"/>
      <c r="BY4" s="794"/>
      <c r="BZ4" s="794"/>
      <c r="CA4" s="794"/>
      <c r="CB4" s="794"/>
      <c r="CC4" s="794"/>
      <c r="CD4" s="794"/>
      <c r="CE4" s="794"/>
      <c r="CF4" s="794"/>
      <c r="CG4" s="794"/>
      <c r="CH4" s="794"/>
      <c r="CI4" s="794"/>
      <c r="CJ4" s="794"/>
      <c r="CK4" s="794"/>
      <c r="CL4" s="794"/>
      <c r="CM4" s="794"/>
      <c r="CN4" s="794"/>
      <c r="CO4" s="794"/>
      <c r="CP4" s="794"/>
      <c r="CQ4" s="794"/>
      <c r="CR4" s="794"/>
      <c r="CS4" s="794"/>
      <c r="CT4" s="794"/>
      <c r="CU4" s="794"/>
      <c r="CV4" s="794"/>
      <c r="CW4" s="794"/>
      <c r="CX4" s="794"/>
      <c r="CY4" s="794"/>
      <c r="CZ4" s="794"/>
      <c r="DA4" s="794"/>
      <c r="DB4" s="794"/>
      <c r="DC4" s="794"/>
      <c r="DD4" s="794"/>
      <c r="DE4" s="794"/>
      <c r="DF4" s="794"/>
      <c r="DG4" s="794"/>
      <c r="DH4" s="794"/>
      <c r="DI4" s="794"/>
      <c r="DJ4" s="794"/>
      <c r="DK4" s="794"/>
      <c r="DL4" s="794"/>
      <c r="DM4" s="794"/>
      <c r="DN4" s="794"/>
      <c r="DO4" s="794"/>
      <c r="DP4" s="794"/>
      <c r="DQ4" s="794"/>
      <c r="DR4" s="794"/>
      <c r="DS4" s="794"/>
      <c r="DT4" s="794"/>
      <c r="DU4" s="794"/>
      <c r="DV4" s="794"/>
      <c r="DW4" s="794"/>
      <c r="DX4" s="794"/>
      <c r="DY4" s="794"/>
      <c r="DZ4" s="794"/>
      <c r="EA4" s="230"/>
    </row>
    <row r="5" spans="1:131" s="231" customFormat="1" ht="26.25" customHeight="1" x14ac:dyDescent="0.15">
      <c r="A5" s="1059" t="s">
        <v>374</v>
      </c>
      <c r="B5" s="1060"/>
      <c r="C5" s="1060"/>
      <c r="D5" s="1060"/>
      <c r="E5" s="1060"/>
      <c r="F5" s="1060"/>
      <c r="G5" s="1060"/>
      <c r="H5" s="1060"/>
      <c r="I5" s="1060"/>
      <c r="J5" s="1060"/>
      <c r="K5" s="1060"/>
      <c r="L5" s="1060"/>
      <c r="M5" s="1060"/>
      <c r="N5" s="1060"/>
      <c r="O5" s="1060"/>
      <c r="P5" s="1061"/>
      <c r="Q5" s="1065" t="s">
        <v>375</v>
      </c>
      <c r="R5" s="1066"/>
      <c r="S5" s="1066"/>
      <c r="T5" s="1066"/>
      <c r="U5" s="1067"/>
      <c r="V5" s="1065" t="s">
        <v>376</v>
      </c>
      <c r="W5" s="1066"/>
      <c r="X5" s="1066"/>
      <c r="Y5" s="1066"/>
      <c r="Z5" s="1067"/>
      <c r="AA5" s="1065" t="s">
        <v>377</v>
      </c>
      <c r="AB5" s="1066"/>
      <c r="AC5" s="1066"/>
      <c r="AD5" s="1066"/>
      <c r="AE5" s="1066"/>
      <c r="AF5" s="1158" t="s">
        <v>378</v>
      </c>
      <c r="AG5" s="1066"/>
      <c r="AH5" s="1066"/>
      <c r="AI5" s="1066"/>
      <c r="AJ5" s="1079"/>
      <c r="AK5" s="1066" t="s">
        <v>379</v>
      </c>
      <c r="AL5" s="1066"/>
      <c r="AM5" s="1066"/>
      <c r="AN5" s="1066"/>
      <c r="AO5" s="1067"/>
      <c r="AP5" s="1065" t="s">
        <v>380</v>
      </c>
      <c r="AQ5" s="1066"/>
      <c r="AR5" s="1066"/>
      <c r="AS5" s="1066"/>
      <c r="AT5" s="1067"/>
      <c r="AU5" s="1065" t="s">
        <v>381</v>
      </c>
      <c r="AV5" s="1066"/>
      <c r="AW5" s="1066"/>
      <c r="AX5" s="1066"/>
      <c r="AY5" s="1079"/>
      <c r="AZ5" s="228"/>
      <c r="BA5" s="228"/>
      <c r="BB5" s="228"/>
      <c r="BC5" s="228"/>
      <c r="BD5" s="228"/>
      <c r="BE5" s="229"/>
      <c r="BF5" s="229"/>
      <c r="BG5" s="229"/>
      <c r="BH5" s="229"/>
      <c r="BI5" s="229"/>
      <c r="BJ5" s="229"/>
      <c r="BK5" s="229"/>
      <c r="BL5" s="229"/>
      <c r="BM5" s="229"/>
      <c r="BN5" s="229"/>
      <c r="BO5" s="229"/>
      <c r="BP5" s="229"/>
      <c r="BQ5" s="1059" t="s">
        <v>382</v>
      </c>
      <c r="BR5" s="1060"/>
      <c r="BS5" s="1060"/>
      <c r="BT5" s="1060"/>
      <c r="BU5" s="1060"/>
      <c r="BV5" s="1060"/>
      <c r="BW5" s="1060"/>
      <c r="BX5" s="1060"/>
      <c r="BY5" s="1060"/>
      <c r="BZ5" s="1060"/>
      <c r="CA5" s="1060"/>
      <c r="CB5" s="1060"/>
      <c r="CC5" s="1060"/>
      <c r="CD5" s="1060"/>
      <c r="CE5" s="1060"/>
      <c r="CF5" s="1060"/>
      <c r="CG5" s="1061"/>
      <c r="CH5" s="1065" t="s">
        <v>383</v>
      </c>
      <c r="CI5" s="1066"/>
      <c r="CJ5" s="1066"/>
      <c r="CK5" s="1066"/>
      <c r="CL5" s="1067"/>
      <c r="CM5" s="1065" t="s">
        <v>384</v>
      </c>
      <c r="CN5" s="1066"/>
      <c r="CO5" s="1066"/>
      <c r="CP5" s="1066"/>
      <c r="CQ5" s="1067"/>
      <c r="CR5" s="1065" t="s">
        <v>385</v>
      </c>
      <c r="CS5" s="1066"/>
      <c r="CT5" s="1066"/>
      <c r="CU5" s="1066"/>
      <c r="CV5" s="1067"/>
      <c r="CW5" s="1065" t="s">
        <v>386</v>
      </c>
      <c r="CX5" s="1066"/>
      <c r="CY5" s="1066"/>
      <c r="CZ5" s="1066"/>
      <c r="DA5" s="1067"/>
      <c r="DB5" s="1065" t="s">
        <v>387</v>
      </c>
      <c r="DC5" s="1066"/>
      <c r="DD5" s="1066"/>
      <c r="DE5" s="1066"/>
      <c r="DF5" s="1067"/>
      <c r="DG5" s="1148" t="s">
        <v>388</v>
      </c>
      <c r="DH5" s="1149"/>
      <c r="DI5" s="1149"/>
      <c r="DJ5" s="1149"/>
      <c r="DK5" s="1150"/>
      <c r="DL5" s="1148" t="s">
        <v>389</v>
      </c>
      <c r="DM5" s="1149"/>
      <c r="DN5" s="1149"/>
      <c r="DO5" s="1149"/>
      <c r="DP5" s="1150"/>
      <c r="DQ5" s="1065" t="s">
        <v>390</v>
      </c>
      <c r="DR5" s="1066"/>
      <c r="DS5" s="1066"/>
      <c r="DT5" s="1066"/>
      <c r="DU5" s="1067"/>
      <c r="DV5" s="1065" t="s">
        <v>381</v>
      </c>
      <c r="DW5" s="1066"/>
      <c r="DX5" s="1066"/>
      <c r="DY5" s="1066"/>
      <c r="DZ5" s="1079"/>
      <c r="EA5" s="230"/>
    </row>
    <row r="6" spans="1:131" s="231" customFormat="1" ht="26.25" customHeight="1" thickBot="1" x14ac:dyDescent="0.2">
      <c r="A6" s="1062"/>
      <c r="B6" s="1063"/>
      <c r="C6" s="1063"/>
      <c r="D6" s="1063"/>
      <c r="E6" s="1063"/>
      <c r="F6" s="1063"/>
      <c r="G6" s="1063"/>
      <c r="H6" s="1063"/>
      <c r="I6" s="1063"/>
      <c r="J6" s="1063"/>
      <c r="K6" s="1063"/>
      <c r="L6" s="1063"/>
      <c r="M6" s="1063"/>
      <c r="N6" s="1063"/>
      <c r="O6" s="1063"/>
      <c r="P6" s="1064"/>
      <c r="Q6" s="1068"/>
      <c r="R6" s="1069"/>
      <c r="S6" s="1069"/>
      <c r="T6" s="1069"/>
      <c r="U6" s="1070"/>
      <c r="V6" s="1068"/>
      <c r="W6" s="1069"/>
      <c r="X6" s="1069"/>
      <c r="Y6" s="1069"/>
      <c r="Z6" s="1070"/>
      <c r="AA6" s="1068"/>
      <c r="AB6" s="1069"/>
      <c r="AC6" s="1069"/>
      <c r="AD6" s="1069"/>
      <c r="AE6" s="1069"/>
      <c r="AF6" s="1159"/>
      <c r="AG6" s="1069"/>
      <c r="AH6" s="1069"/>
      <c r="AI6" s="1069"/>
      <c r="AJ6" s="1080"/>
      <c r="AK6" s="1069"/>
      <c r="AL6" s="1069"/>
      <c r="AM6" s="1069"/>
      <c r="AN6" s="1069"/>
      <c r="AO6" s="1070"/>
      <c r="AP6" s="1068"/>
      <c r="AQ6" s="1069"/>
      <c r="AR6" s="1069"/>
      <c r="AS6" s="1069"/>
      <c r="AT6" s="1070"/>
      <c r="AU6" s="1068"/>
      <c r="AV6" s="1069"/>
      <c r="AW6" s="1069"/>
      <c r="AX6" s="1069"/>
      <c r="AY6" s="1080"/>
      <c r="AZ6" s="228"/>
      <c r="BA6" s="228"/>
      <c r="BB6" s="228"/>
      <c r="BC6" s="228"/>
      <c r="BD6" s="228"/>
      <c r="BE6" s="229"/>
      <c r="BF6" s="229"/>
      <c r="BG6" s="229"/>
      <c r="BH6" s="229"/>
      <c r="BI6" s="229"/>
      <c r="BJ6" s="229"/>
      <c r="BK6" s="229"/>
      <c r="BL6" s="229"/>
      <c r="BM6" s="229"/>
      <c r="BN6" s="229"/>
      <c r="BO6" s="229"/>
      <c r="BP6" s="229"/>
      <c r="BQ6" s="1062"/>
      <c r="BR6" s="1063"/>
      <c r="BS6" s="1063"/>
      <c r="BT6" s="1063"/>
      <c r="BU6" s="1063"/>
      <c r="BV6" s="1063"/>
      <c r="BW6" s="1063"/>
      <c r="BX6" s="1063"/>
      <c r="BY6" s="1063"/>
      <c r="BZ6" s="1063"/>
      <c r="CA6" s="1063"/>
      <c r="CB6" s="1063"/>
      <c r="CC6" s="1063"/>
      <c r="CD6" s="1063"/>
      <c r="CE6" s="1063"/>
      <c r="CF6" s="1063"/>
      <c r="CG6" s="1064"/>
      <c r="CH6" s="1068"/>
      <c r="CI6" s="1069"/>
      <c r="CJ6" s="1069"/>
      <c r="CK6" s="1069"/>
      <c r="CL6" s="1070"/>
      <c r="CM6" s="1068"/>
      <c r="CN6" s="1069"/>
      <c r="CO6" s="1069"/>
      <c r="CP6" s="1069"/>
      <c r="CQ6" s="1070"/>
      <c r="CR6" s="1068"/>
      <c r="CS6" s="1069"/>
      <c r="CT6" s="1069"/>
      <c r="CU6" s="1069"/>
      <c r="CV6" s="1070"/>
      <c r="CW6" s="1068"/>
      <c r="CX6" s="1069"/>
      <c r="CY6" s="1069"/>
      <c r="CZ6" s="1069"/>
      <c r="DA6" s="1070"/>
      <c r="DB6" s="1068"/>
      <c r="DC6" s="1069"/>
      <c r="DD6" s="1069"/>
      <c r="DE6" s="1069"/>
      <c r="DF6" s="1070"/>
      <c r="DG6" s="1151"/>
      <c r="DH6" s="1152"/>
      <c r="DI6" s="1152"/>
      <c r="DJ6" s="1152"/>
      <c r="DK6" s="1153"/>
      <c r="DL6" s="1151"/>
      <c r="DM6" s="1152"/>
      <c r="DN6" s="1152"/>
      <c r="DO6" s="1152"/>
      <c r="DP6" s="1153"/>
      <c r="DQ6" s="1068"/>
      <c r="DR6" s="1069"/>
      <c r="DS6" s="1069"/>
      <c r="DT6" s="1069"/>
      <c r="DU6" s="1070"/>
      <c r="DV6" s="1068"/>
      <c r="DW6" s="1069"/>
      <c r="DX6" s="1069"/>
      <c r="DY6" s="1069"/>
      <c r="DZ6" s="1080"/>
      <c r="EA6" s="230"/>
    </row>
    <row r="7" spans="1:131" s="231" customFormat="1" ht="26.25" customHeight="1" thickTop="1" x14ac:dyDescent="0.15">
      <c r="A7" s="232">
        <v>1</v>
      </c>
      <c r="B7" s="1111" t="s">
        <v>391</v>
      </c>
      <c r="C7" s="1112"/>
      <c r="D7" s="1112"/>
      <c r="E7" s="1112"/>
      <c r="F7" s="1112"/>
      <c r="G7" s="1112"/>
      <c r="H7" s="1112"/>
      <c r="I7" s="1112"/>
      <c r="J7" s="1112"/>
      <c r="K7" s="1112"/>
      <c r="L7" s="1112"/>
      <c r="M7" s="1112"/>
      <c r="N7" s="1112"/>
      <c r="O7" s="1112"/>
      <c r="P7" s="1113"/>
      <c r="Q7" s="1166">
        <v>25052</v>
      </c>
      <c r="R7" s="1167"/>
      <c r="S7" s="1167"/>
      <c r="T7" s="1167"/>
      <c r="U7" s="1167"/>
      <c r="V7" s="1167">
        <v>23802</v>
      </c>
      <c r="W7" s="1167"/>
      <c r="X7" s="1167"/>
      <c r="Y7" s="1167"/>
      <c r="Z7" s="1167"/>
      <c r="AA7" s="1167">
        <v>1250</v>
      </c>
      <c r="AB7" s="1167"/>
      <c r="AC7" s="1167"/>
      <c r="AD7" s="1167"/>
      <c r="AE7" s="1168"/>
      <c r="AF7" s="1169">
        <v>1184</v>
      </c>
      <c r="AG7" s="1170"/>
      <c r="AH7" s="1170"/>
      <c r="AI7" s="1170"/>
      <c r="AJ7" s="1171"/>
      <c r="AK7" s="1172">
        <v>882</v>
      </c>
      <c r="AL7" s="1173"/>
      <c r="AM7" s="1173"/>
      <c r="AN7" s="1173"/>
      <c r="AO7" s="1173"/>
      <c r="AP7" s="1173">
        <v>21227</v>
      </c>
      <c r="AQ7" s="1173"/>
      <c r="AR7" s="1173"/>
      <c r="AS7" s="1173"/>
      <c r="AT7" s="1173"/>
      <c r="AU7" s="1174"/>
      <c r="AV7" s="1174"/>
      <c r="AW7" s="1174"/>
      <c r="AX7" s="1174"/>
      <c r="AY7" s="1175"/>
      <c r="AZ7" s="228"/>
      <c r="BA7" s="228"/>
      <c r="BB7" s="228"/>
      <c r="BC7" s="228"/>
      <c r="BD7" s="228"/>
      <c r="BE7" s="229"/>
      <c r="BF7" s="229"/>
      <c r="BG7" s="229"/>
      <c r="BH7" s="229"/>
      <c r="BI7" s="229"/>
      <c r="BJ7" s="229"/>
      <c r="BK7" s="229"/>
      <c r="BL7" s="229"/>
      <c r="BM7" s="229"/>
      <c r="BN7" s="229"/>
      <c r="BO7" s="229"/>
      <c r="BP7" s="229"/>
      <c r="BQ7" s="232">
        <v>1</v>
      </c>
      <c r="BR7" s="233" t="s">
        <v>605</v>
      </c>
      <c r="BS7" s="1163" t="s">
        <v>603</v>
      </c>
      <c r="BT7" s="1164"/>
      <c r="BU7" s="1164"/>
      <c r="BV7" s="1164"/>
      <c r="BW7" s="1164"/>
      <c r="BX7" s="1164"/>
      <c r="BY7" s="1164"/>
      <c r="BZ7" s="1164"/>
      <c r="CA7" s="1164"/>
      <c r="CB7" s="1164"/>
      <c r="CC7" s="1164"/>
      <c r="CD7" s="1164"/>
      <c r="CE7" s="1164"/>
      <c r="CF7" s="1164"/>
      <c r="CG7" s="1176"/>
      <c r="CH7" s="1160">
        <v>3</v>
      </c>
      <c r="CI7" s="1161"/>
      <c r="CJ7" s="1161"/>
      <c r="CK7" s="1161"/>
      <c r="CL7" s="1162"/>
      <c r="CM7" s="1160">
        <v>704</v>
      </c>
      <c r="CN7" s="1161"/>
      <c r="CO7" s="1161"/>
      <c r="CP7" s="1161"/>
      <c r="CQ7" s="1162"/>
      <c r="CR7" s="1160">
        <v>10</v>
      </c>
      <c r="CS7" s="1161"/>
      <c r="CT7" s="1161"/>
      <c r="CU7" s="1161"/>
      <c r="CV7" s="1162"/>
      <c r="CW7" s="1160" t="s">
        <v>592</v>
      </c>
      <c r="CX7" s="1161"/>
      <c r="CY7" s="1161"/>
      <c r="CZ7" s="1161"/>
      <c r="DA7" s="1162"/>
      <c r="DB7" s="1160">
        <v>382</v>
      </c>
      <c r="DC7" s="1161"/>
      <c r="DD7" s="1161"/>
      <c r="DE7" s="1161"/>
      <c r="DF7" s="1162"/>
      <c r="DG7" s="1160" t="s">
        <v>592</v>
      </c>
      <c r="DH7" s="1161"/>
      <c r="DI7" s="1161"/>
      <c r="DJ7" s="1161"/>
      <c r="DK7" s="1162"/>
      <c r="DL7" s="1160" t="s">
        <v>592</v>
      </c>
      <c r="DM7" s="1161"/>
      <c r="DN7" s="1161"/>
      <c r="DO7" s="1161"/>
      <c r="DP7" s="1162"/>
      <c r="DQ7" s="1160" t="s">
        <v>592</v>
      </c>
      <c r="DR7" s="1161"/>
      <c r="DS7" s="1161"/>
      <c r="DT7" s="1161"/>
      <c r="DU7" s="1162"/>
      <c r="DV7" s="1163"/>
      <c r="DW7" s="1164"/>
      <c r="DX7" s="1164"/>
      <c r="DY7" s="1164"/>
      <c r="DZ7" s="1165"/>
      <c r="EA7" s="230"/>
    </row>
    <row r="8" spans="1:131" s="231" customFormat="1" ht="26.25" customHeight="1" x14ac:dyDescent="0.15">
      <c r="A8" s="234">
        <v>2</v>
      </c>
      <c r="B8" s="1094" t="s">
        <v>392</v>
      </c>
      <c r="C8" s="1095"/>
      <c r="D8" s="1095"/>
      <c r="E8" s="1095"/>
      <c r="F8" s="1095"/>
      <c r="G8" s="1095"/>
      <c r="H8" s="1095"/>
      <c r="I8" s="1095"/>
      <c r="J8" s="1095"/>
      <c r="K8" s="1095"/>
      <c r="L8" s="1095"/>
      <c r="M8" s="1095"/>
      <c r="N8" s="1095"/>
      <c r="O8" s="1095"/>
      <c r="P8" s="1096"/>
      <c r="Q8" s="1102">
        <v>24</v>
      </c>
      <c r="R8" s="1103"/>
      <c r="S8" s="1103"/>
      <c r="T8" s="1103"/>
      <c r="U8" s="1103"/>
      <c r="V8" s="1103">
        <v>21</v>
      </c>
      <c r="W8" s="1103"/>
      <c r="X8" s="1103"/>
      <c r="Y8" s="1103"/>
      <c r="Z8" s="1103"/>
      <c r="AA8" s="1103">
        <v>3</v>
      </c>
      <c r="AB8" s="1103"/>
      <c r="AC8" s="1103"/>
      <c r="AD8" s="1103"/>
      <c r="AE8" s="1104"/>
      <c r="AF8" s="1099">
        <v>3</v>
      </c>
      <c r="AG8" s="1100"/>
      <c r="AH8" s="1100"/>
      <c r="AI8" s="1100"/>
      <c r="AJ8" s="1101"/>
      <c r="AK8" s="1144">
        <v>0</v>
      </c>
      <c r="AL8" s="1145"/>
      <c r="AM8" s="1145"/>
      <c r="AN8" s="1145"/>
      <c r="AO8" s="1145"/>
      <c r="AP8" s="1145" t="s">
        <v>592</v>
      </c>
      <c r="AQ8" s="1145"/>
      <c r="AR8" s="1145"/>
      <c r="AS8" s="1145"/>
      <c r="AT8" s="1145"/>
      <c r="AU8" s="1146"/>
      <c r="AV8" s="1146"/>
      <c r="AW8" s="1146"/>
      <c r="AX8" s="1146"/>
      <c r="AY8" s="1147"/>
      <c r="AZ8" s="228"/>
      <c r="BA8" s="228"/>
      <c r="BB8" s="228"/>
      <c r="BC8" s="228"/>
      <c r="BD8" s="228"/>
      <c r="BE8" s="229"/>
      <c r="BF8" s="229"/>
      <c r="BG8" s="229"/>
      <c r="BH8" s="229"/>
      <c r="BI8" s="229"/>
      <c r="BJ8" s="229"/>
      <c r="BK8" s="229"/>
      <c r="BL8" s="229"/>
      <c r="BM8" s="229"/>
      <c r="BN8" s="229"/>
      <c r="BO8" s="229"/>
      <c r="BP8" s="229"/>
      <c r="BQ8" s="234">
        <v>2</v>
      </c>
      <c r="BR8" s="235"/>
      <c r="BS8" s="1056" t="s">
        <v>604</v>
      </c>
      <c r="BT8" s="1057"/>
      <c r="BU8" s="1057"/>
      <c r="BV8" s="1057"/>
      <c r="BW8" s="1057"/>
      <c r="BX8" s="1057"/>
      <c r="BY8" s="1057"/>
      <c r="BZ8" s="1057"/>
      <c r="CA8" s="1057"/>
      <c r="CB8" s="1057"/>
      <c r="CC8" s="1057"/>
      <c r="CD8" s="1057"/>
      <c r="CE8" s="1057"/>
      <c r="CF8" s="1057"/>
      <c r="CG8" s="1078"/>
      <c r="CH8" s="1053">
        <v>-256</v>
      </c>
      <c r="CI8" s="1054"/>
      <c r="CJ8" s="1054"/>
      <c r="CK8" s="1054"/>
      <c r="CL8" s="1055"/>
      <c r="CM8" s="1053">
        <v>597</v>
      </c>
      <c r="CN8" s="1054"/>
      <c r="CO8" s="1054"/>
      <c r="CP8" s="1054"/>
      <c r="CQ8" s="1055"/>
      <c r="CR8" s="1053">
        <v>45</v>
      </c>
      <c r="CS8" s="1054"/>
      <c r="CT8" s="1054"/>
      <c r="CU8" s="1054"/>
      <c r="CV8" s="1055"/>
      <c r="CW8" s="1053">
        <v>39</v>
      </c>
      <c r="CX8" s="1054"/>
      <c r="CY8" s="1054"/>
      <c r="CZ8" s="1054"/>
      <c r="DA8" s="1055"/>
      <c r="DB8" s="1053" t="s">
        <v>592</v>
      </c>
      <c r="DC8" s="1054"/>
      <c r="DD8" s="1054"/>
      <c r="DE8" s="1054"/>
      <c r="DF8" s="1055"/>
      <c r="DG8" s="1053" t="s">
        <v>592</v>
      </c>
      <c r="DH8" s="1054"/>
      <c r="DI8" s="1054"/>
      <c r="DJ8" s="1054"/>
      <c r="DK8" s="1055"/>
      <c r="DL8" s="1053" t="s">
        <v>592</v>
      </c>
      <c r="DM8" s="1054"/>
      <c r="DN8" s="1054"/>
      <c r="DO8" s="1054"/>
      <c r="DP8" s="1055"/>
      <c r="DQ8" s="1053" t="s">
        <v>592</v>
      </c>
      <c r="DR8" s="1054"/>
      <c r="DS8" s="1054"/>
      <c r="DT8" s="1054"/>
      <c r="DU8" s="1055"/>
      <c r="DV8" s="1056"/>
      <c r="DW8" s="1057"/>
      <c r="DX8" s="1057"/>
      <c r="DY8" s="1057"/>
      <c r="DZ8" s="1058"/>
      <c r="EA8" s="230"/>
    </row>
    <row r="9" spans="1:131" s="231" customFormat="1" ht="26.25" customHeight="1" x14ac:dyDescent="0.15">
      <c r="A9" s="234">
        <v>3</v>
      </c>
      <c r="B9" s="1094"/>
      <c r="C9" s="1095"/>
      <c r="D9" s="1095"/>
      <c r="E9" s="1095"/>
      <c r="F9" s="1095"/>
      <c r="G9" s="1095"/>
      <c r="H9" s="1095"/>
      <c r="I9" s="1095"/>
      <c r="J9" s="1095"/>
      <c r="K9" s="1095"/>
      <c r="L9" s="1095"/>
      <c r="M9" s="1095"/>
      <c r="N9" s="1095"/>
      <c r="O9" s="1095"/>
      <c r="P9" s="1096"/>
      <c r="Q9" s="1102"/>
      <c r="R9" s="1103"/>
      <c r="S9" s="1103"/>
      <c r="T9" s="1103"/>
      <c r="U9" s="1103"/>
      <c r="V9" s="1103"/>
      <c r="W9" s="1103"/>
      <c r="X9" s="1103"/>
      <c r="Y9" s="1103"/>
      <c r="Z9" s="1103"/>
      <c r="AA9" s="1103"/>
      <c r="AB9" s="1103"/>
      <c r="AC9" s="1103"/>
      <c r="AD9" s="1103"/>
      <c r="AE9" s="1104"/>
      <c r="AF9" s="1099"/>
      <c r="AG9" s="1100"/>
      <c r="AH9" s="1100"/>
      <c r="AI9" s="1100"/>
      <c r="AJ9" s="1101"/>
      <c r="AK9" s="1144"/>
      <c r="AL9" s="1145"/>
      <c r="AM9" s="1145"/>
      <c r="AN9" s="1145"/>
      <c r="AO9" s="1145"/>
      <c r="AP9" s="1145"/>
      <c r="AQ9" s="1145"/>
      <c r="AR9" s="1145"/>
      <c r="AS9" s="1145"/>
      <c r="AT9" s="1145"/>
      <c r="AU9" s="1146"/>
      <c r="AV9" s="1146"/>
      <c r="AW9" s="1146"/>
      <c r="AX9" s="1146"/>
      <c r="AY9" s="1147"/>
      <c r="AZ9" s="228"/>
      <c r="BA9" s="228"/>
      <c r="BB9" s="228"/>
      <c r="BC9" s="228"/>
      <c r="BD9" s="228"/>
      <c r="BE9" s="229"/>
      <c r="BF9" s="229"/>
      <c r="BG9" s="229"/>
      <c r="BH9" s="229"/>
      <c r="BI9" s="229"/>
      <c r="BJ9" s="229"/>
      <c r="BK9" s="229"/>
      <c r="BL9" s="229"/>
      <c r="BM9" s="229"/>
      <c r="BN9" s="229"/>
      <c r="BO9" s="229"/>
      <c r="BP9" s="229"/>
      <c r="BQ9" s="234">
        <v>3</v>
      </c>
      <c r="BR9" s="235"/>
      <c r="BS9" s="1056"/>
      <c r="BT9" s="1057"/>
      <c r="BU9" s="1057"/>
      <c r="BV9" s="1057"/>
      <c r="BW9" s="1057"/>
      <c r="BX9" s="1057"/>
      <c r="BY9" s="1057"/>
      <c r="BZ9" s="1057"/>
      <c r="CA9" s="1057"/>
      <c r="CB9" s="1057"/>
      <c r="CC9" s="1057"/>
      <c r="CD9" s="1057"/>
      <c r="CE9" s="1057"/>
      <c r="CF9" s="1057"/>
      <c r="CG9" s="1078"/>
      <c r="CH9" s="1053"/>
      <c r="CI9" s="1054"/>
      <c r="CJ9" s="1054"/>
      <c r="CK9" s="1054"/>
      <c r="CL9" s="1055"/>
      <c r="CM9" s="1053"/>
      <c r="CN9" s="1054"/>
      <c r="CO9" s="1054"/>
      <c r="CP9" s="1054"/>
      <c r="CQ9" s="1055"/>
      <c r="CR9" s="1053"/>
      <c r="CS9" s="1054"/>
      <c r="CT9" s="1054"/>
      <c r="CU9" s="1054"/>
      <c r="CV9" s="1055"/>
      <c r="CW9" s="1053"/>
      <c r="CX9" s="1054"/>
      <c r="CY9" s="1054"/>
      <c r="CZ9" s="1054"/>
      <c r="DA9" s="1055"/>
      <c r="DB9" s="1053"/>
      <c r="DC9" s="1054"/>
      <c r="DD9" s="1054"/>
      <c r="DE9" s="1054"/>
      <c r="DF9" s="1055"/>
      <c r="DG9" s="1053"/>
      <c r="DH9" s="1054"/>
      <c r="DI9" s="1054"/>
      <c r="DJ9" s="1054"/>
      <c r="DK9" s="1055"/>
      <c r="DL9" s="1053"/>
      <c r="DM9" s="1054"/>
      <c r="DN9" s="1054"/>
      <c r="DO9" s="1054"/>
      <c r="DP9" s="1055"/>
      <c r="DQ9" s="1053"/>
      <c r="DR9" s="1054"/>
      <c r="DS9" s="1054"/>
      <c r="DT9" s="1054"/>
      <c r="DU9" s="1055"/>
      <c r="DV9" s="1056"/>
      <c r="DW9" s="1057"/>
      <c r="DX9" s="1057"/>
      <c r="DY9" s="1057"/>
      <c r="DZ9" s="1058"/>
      <c r="EA9" s="230"/>
    </row>
    <row r="10" spans="1:131" s="231" customFormat="1" ht="26.25" customHeight="1" x14ac:dyDescent="0.15">
      <c r="A10" s="234">
        <v>4</v>
      </c>
      <c r="B10" s="1094"/>
      <c r="C10" s="1095"/>
      <c r="D10" s="1095"/>
      <c r="E10" s="1095"/>
      <c r="F10" s="1095"/>
      <c r="G10" s="1095"/>
      <c r="H10" s="1095"/>
      <c r="I10" s="1095"/>
      <c r="J10" s="1095"/>
      <c r="K10" s="1095"/>
      <c r="L10" s="1095"/>
      <c r="M10" s="1095"/>
      <c r="N10" s="1095"/>
      <c r="O10" s="1095"/>
      <c r="P10" s="1096"/>
      <c r="Q10" s="1102"/>
      <c r="R10" s="1103"/>
      <c r="S10" s="1103"/>
      <c r="T10" s="1103"/>
      <c r="U10" s="1103"/>
      <c r="V10" s="1103"/>
      <c r="W10" s="1103"/>
      <c r="X10" s="1103"/>
      <c r="Y10" s="1103"/>
      <c r="Z10" s="1103"/>
      <c r="AA10" s="1103"/>
      <c r="AB10" s="1103"/>
      <c r="AC10" s="1103"/>
      <c r="AD10" s="1103"/>
      <c r="AE10" s="1104"/>
      <c r="AF10" s="1099"/>
      <c r="AG10" s="1100"/>
      <c r="AH10" s="1100"/>
      <c r="AI10" s="1100"/>
      <c r="AJ10" s="1101"/>
      <c r="AK10" s="1144"/>
      <c r="AL10" s="1145"/>
      <c r="AM10" s="1145"/>
      <c r="AN10" s="1145"/>
      <c r="AO10" s="1145"/>
      <c r="AP10" s="1145"/>
      <c r="AQ10" s="1145"/>
      <c r="AR10" s="1145"/>
      <c r="AS10" s="1145"/>
      <c r="AT10" s="1145"/>
      <c r="AU10" s="1146"/>
      <c r="AV10" s="1146"/>
      <c r="AW10" s="1146"/>
      <c r="AX10" s="1146"/>
      <c r="AY10" s="1147"/>
      <c r="AZ10" s="228"/>
      <c r="BA10" s="228"/>
      <c r="BB10" s="228"/>
      <c r="BC10" s="228"/>
      <c r="BD10" s="228"/>
      <c r="BE10" s="229"/>
      <c r="BF10" s="229"/>
      <c r="BG10" s="229"/>
      <c r="BH10" s="229"/>
      <c r="BI10" s="229"/>
      <c r="BJ10" s="229"/>
      <c r="BK10" s="229"/>
      <c r="BL10" s="229"/>
      <c r="BM10" s="229"/>
      <c r="BN10" s="229"/>
      <c r="BO10" s="229"/>
      <c r="BP10" s="229"/>
      <c r="BQ10" s="234">
        <v>4</v>
      </c>
      <c r="BR10" s="235"/>
      <c r="BS10" s="1056"/>
      <c r="BT10" s="1057"/>
      <c r="BU10" s="1057"/>
      <c r="BV10" s="1057"/>
      <c r="BW10" s="1057"/>
      <c r="BX10" s="1057"/>
      <c r="BY10" s="1057"/>
      <c r="BZ10" s="1057"/>
      <c r="CA10" s="1057"/>
      <c r="CB10" s="1057"/>
      <c r="CC10" s="1057"/>
      <c r="CD10" s="1057"/>
      <c r="CE10" s="1057"/>
      <c r="CF10" s="1057"/>
      <c r="CG10" s="1078"/>
      <c r="CH10" s="1053"/>
      <c r="CI10" s="1054"/>
      <c r="CJ10" s="1054"/>
      <c r="CK10" s="1054"/>
      <c r="CL10" s="1055"/>
      <c r="CM10" s="1053"/>
      <c r="CN10" s="1054"/>
      <c r="CO10" s="1054"/>
      <c r="CP10" s="1054"/>
      <c r="CQ10" s="1055"/>
      <c r="CR10" s="1053"/>
      <c r="CS10" s="1054"/>
      <c r="CT10" s="1054"/>
      <c r="CU10" s="1054"/>
      <c r="CV10" s="1055"/>
      <c r="CW10" s="1053"/>
      <c r="CX10" s="1054"/>
      <c r="CY10" s="1054"/>
      <c r="CZ10" s="1054"/>
      <c r="DA10" s="1055"/>
      <c r="DB10" s="1053"/>
      <c r="DC10" s="1054"/>
      <c r="DD10" s="1054"/>
      <c r="DE10" s="1054"/>
      <c r="DF10" s="1055"/>
      <c r="DG10" s="1053"/>
      <c r="DH10" s="1054"/>
      <c r="DI10" s="1054"/>
      <c r="DJ10" s="1054"/>
      <c r="DK10" s="1055"/>
      <c r="DL10" s="1053"/>
      <c r="DM10" s="1054"/>
      <c r="DN10" s="1054"/>
      <c r="DO10" s="1054"/>
      <c r="DP10" s="1055"/>
      <c r="DQ10" s="1053"/>
      <c r="DR10" s="1054"/>
      <c r="DS10" s="1054"/>
      <c r="DT10" s="1054"/>
      <c r="DU10" s="1055"/>
      <c r="DV10" s="1056"/>
      <c r="DW10" s="1057"/>
      <c r="DX10" s="1057"/>
      <c r="DY10" s="1057"/>
      <c r="DZ10" s="1058"/>
      <c r="EA10" s="230"/>
    </row>
    <row r="11" spans="1:131" s="231" customFormat="1" ht="26.25" customHeight="1" x14ac:dyDescent="0.15">
      <c r="A11" s="234">
        <v>5</v>
      </c>
      <c r="B11" s="1094"/>
      <c r="C11" s="1095"/>
      <c r="D11" s="1095"/>
      <c r="E11" s="1095"/>
      <c r="F11" s="1095"/>
      <c r="G11" s="1095"/>
      <c r="H11" s="1095"/>
      <c r="I11" s="1095"/>
      <c r="J11" s="1095"/>
      <c r="K11" s="1095"/>
      <c r="L11" s="1095"/>
      <c r="M11" s="1095"/>
      <c r="N11" s="1095"/>
      <c r="O11" s="1095"/>
      <c r="P11" s="1096"/>
      <c r="Q11" s="1102"/>
      <c r="R11" s="1103"/>
      <c r="S11" s="1103"/>
      <c r="T11" s="1103"/>
      <c r="U11" s="1103"/>
      <c r="V11" s="1103"/>
      <c r="W11" s="1103"/>
      <c r="X11" s="1103"/>
      <c r="Y11" s="1103"/>
      <c r="Z11" s="1103"/>
      <c r="AA11" s="1103"/>
      <c r="AB11" s="1103"/>
      <c r="AC11" s="1103"/>
      <c r="AD11" s="1103"/>
      <c r="AE11" s="1104"/>
      <c r="AF11" s="1099"/>
      <c r="AG11" s="1100"/>
      <c r="AH11" s="1100"/>
      <c r="AI11" s="1100"/>
      <c r="AJ11" s="1101"/>
      <c r="AK11" s="1144"/>
      <c r="AL11" s="1145"/>
      <c r="AM11" s="1145"/>
      <c r="AN11" s="1145"/>
      <c r="AO11" s="1145"/>
      <c r="AP11" s="1145"/>
      <c r="AQ11" s="1145"/>
      <c r="AR11" s="1145"/>
      <c r="AS11" s="1145"/>
      <c r="AT11" s="1145"/>
      <c r="AU11" s="1146"/>
      <c r="AV11" s="1146"/>
      <c r="AW11" s="1146"/>
      <c r="AX11" s="1146"/>
      <c r="AY11" s="1147"/>
      <c r="AZ11" s="228"/>
      <c r="BA11" s="228"/>
      <c r="BB11" s="228"/>
      <c r="BC11" s="228"/>
      <c r="BD11" s="228"/>
      <c r="BE11" s="229"/>
      <c r="BF11" s="229"/>
      <c r="BG11" s="229"/>
      <c r="BH11" s="229"/>
      <c r="BI11" s="229"/>
      <c r="BJ11" s="229"/>
      <c r="BK11" s="229"/>
      <c r="BL11" s="229"/>
      <c r="BM11" s="229"/>
      <c r="BN11" s="229"/>
      <c r="BO11" s="229"/>
      <c r="BP11" s="229"/>
      <c r="BQ11" s="234">
        <v>5</v>
      </c>
      <c r="BR11" s="235"/>
      <c r="BS11" s="1056"/>
      <c r="BT11" s="1057"/>
      <c r="BU11" s="1057"/>
      <c r="BV11" s="1057"/>
      <c r="BW11" s="1057"/>
      <c r="BX11" s="1057"/>
      <c r="BY11" s="1057"/>
      <c r="BZ11" s="1057"/>
      <c r="CA11" s="1057"/>
      <c r="CB11" s="1057"/>
      <c r="CC11" s="1057"/>
      <c r="CD11" s="1057"/>
      <c r="CE11" s="1057"/>
      <c r="CF11" s="1057"/>
      <c r="CG11" s="1078"/>
      <c r="CH11" s="1053"/>
      <c r="CI11" s="1054"/>
      <c r="CJ11" s="1054"/>
      <c r="CK11" s="1054"/>
      <c r="CL11" s="1055"/>
      <c r="CM11" s="1053"/>
      <c r="CN11" s="1054"/>
      <c r="CO11" s="1054"/>
      <c r="CP11" s="1054"/>
      <c r="CQ11" s="1055"/>
      <c r="CR11" s="1053"/>
      <c r="CS11" s="1054"/>
      <c r="CT11" s="1054"/>
      <c r="CU11" s="1054"/>
      <c r="CV11" s="1055"/>
      <c r="CW11" s="1053"/>
      <c r="CX11" s="1054"/>
      <c r="CY11" s="1054"/>
      <c r="CZ11" s="1054"/>
      <c r="DA11" s="1055"/>
      <c r="DB11" s="1053"/>
      <c r="DC11" s="1054"/>
      <c r="DD11" s="1054"/>
      <c r="DE11" s="1054"/>
      <c r="DF11" s="1055"/>
      <c r="DG11" s="1053"/>
      <c r="DH11" s="1054"/>
      <c r="DI11" s="1054"/>
      <c r="DJ11" s="1054"/>
      <c r="DK11" s="1055"/>
      <c r="DL11" s="1053"/>
      <c r="DM11" s="1054"/>
      <c r="DN11" s="1054"/>
      <c r="DO11" s="1054"/>
      <c r="DP11" s="1055"/>
      <c r="DQ11" s="1053"/>
      <c r="DR11" s="1054"/>
      <c r="DS11" s="1054"/>
      <c r="DT11" s="1054"/>
      <c r="DU11" s="1055"/>
      <c r="DV11" s="1056"/>
      <c r="DW11" s="1057"/>
      <c r="DX11" s="1057"/>
      <c r="DY11" s="1057"/>
      <c r="DZ11" s="1058"/>
      <c r="EA11" s="230"/>
    </row>
    <row r="12" spans="1:131" s="231" customFormat="1" ht="26.25" customHeight="1" x14ac:dyDescent="0.15">
      <c r="A12" s="234">
        <v>6</v>
      </c>
      <c r="B12" s="1094"/>
      <c r="C12" s="1095"/>
      <c r="D12" s="1095"/>
      <c r="E12" s="1095"/>
      <c r="F12" s="1095"/>
      <c r="G12" s="1095"/>
      <c r="H12" s="1095"/>
      <c r="I12" s="1095"/>
      <c r="J12" s="1095"/>
      <c r="K12" s="1095"/>
      <c r="L12" s="1095"/>
      <c r="M12" s="1095"/>
      <c r="N12" s="1095"/>
      <c r="O12" s="1095"/>
      <c r="P12" s="1096"/>
      <c r="Q12" s="1102"/>
      <c r="R12" s="1103"/>
      <c r="S12" s="1103"/>
      <c r="T12" s="1103"/>
      <c r="U12" s="1103"/>
      <c r="V12" s="1103"/>
      <c r="W12" s="1103"/>
      <c r="X12" s="1103"/>
      <c r="Y12" s="1103"/>
      <c r="Z12" s="1103"/>
      <c r="AA12" s="1103"/>
      <c r="AB12" s="1103"/>
      <c r="AC12" s="1103"/>
      <c r="AD12" s="1103"/>
      <c r="AE12" s="1104"/>
      <c r="AF12" s="1099"/>
      <c r="AG12" s="1100"/>
      <c r="AH12" s="1100"/>
      <c r="AI12" s="1100"/>
      <c r="AJ12" s="1101"/>
      <c r="AK12" s="1144"/>
      <c r="AL12" s="1145"/>
      <c r="AM12" s="1145"/>
      <c r="AN12" s="1145"/>
      <c r="AO12" s="1145"/>
      <c r="AP12" s="1145"/>
      <c r="AQ12" s="1145"/>
      <c r="AR12" s="1145"/>
      <c r="AS12" s="1145"/>
      <c r="AT12" s="1145"/>
      <c r="AU12" s="1146"/>
      <c r="AV12" s="1146"/>
      <c r="AW12" s="1146"/>
      <c r="AX12" s="1146"/>
      <c r="AY12" s="1147"/>
      <c r="AZ12" s="228"/>
      <c r="BA12" s="228"/>
      <c r="BB12" s="228"/>
      <c r="BC12" s="228"/>
      <c r="BD12" s="228"/>
      <c r="BE12" s="229"/>
      <c r="BF12" s="229"/>
      <c r="BG12" s="229"/>
      <c r="BH12" s="229"/>
      <c r="BI12" s="229"/>
      <c r="BJ12" s="229"/>
      <c r="BK12" s="229"/>
      <c r="BL12" s="229"/>
      <c r="BM12" s="229"/>
      <c r="BN12" s="229"/>
      <c r="BO12" s="229"/>
      <c r="BP12" s="229"/>
      <c r="BQ12" s="234">
        <v>6</v>
      </c>
      <c r="BR12" s="235"/>
      <c r="BS12" s="1056"/>
      <c r="BT12" s="1057"/>
      <c r="BU12" s="1057"/>
      <c r="BV12" s="1057"/>
      <c r="BW12" s="1057"/>
      <c r="BX12" s="1057"/>
      <c r="BY12" s="1057"/>
      <c r="BZ12" s="1057"/>
      <c r="CA12" s="1057"/>
      <c r="CB12" s="1057"/>
      <c r="CC12" s="1057"/>
      <c r="CD12" s="1057"/>
      <c r="CE12" s="1057"/>
      <c r="CF12" s="1057"/>
      <c r="CG12" s="1078"/>
      <c r="CH12" s="1053"/>
      <c r="CI12" s="1054"/>
      <c r="CJ12" s="1054"/>
      <c r="CK12" s="1054"/>
      <c r="CL12" s="1055"/>
      <c r="CM12" s="1053"/>
      <c r="CN12" s="1054"/>
      <c r="CO12" s="1054"/>
      <c r="CP12" s="1054"/>
      <c r="CQ12" s="1055"/>
      <c r="CR12" s="1053"/>
      <c r="CS12" s="1054"/>
      <c r="CT12" s="1054"/>
      <c r="CU12" s="1054"/>
      <c r="CV12" s="1055"/>
      <c r="CW12" s="1053"/>
      <c r="CX12" s="1054"/>
      <c r="CY12" s="1054"/>
      <c r="CZ12" s="1054"/>
      <c r="DA12" s="1055"/>
      <c r="DB12" s="1053"/>
      <c r="DC12" s="1054"/>
      <c r="DD12" s="1054"/>
      <c r="DE12" s="1054"/>
      <c r="DF12" s="1055"/>
      <c r="DG12" s="1053"/>
      <c r="DH12" s="1054"/>
      <c r="DI12" s="1054"/>
      <c r="DJ12" s="1054"/>
      <c r="DK12" s="1055"/>
      <c r="DL12" s="1053"/>
      <c r="DM12" s="1054"/>
      <c r="DN12" s="1054"/>
      <c r="DO12" s="1054"/>
      <c r="DP12" s="1055"/>
      <c r="DQ12" s="1053"/>
      <c r="DR12" s="1054"/>
      <c r="DS12" s="1054"/>
      <c r="DT12" s="1054"/>
      <c r="DU12" s="1055"/>
      <c r="DV12" s="1056"/>
      <c r="DW12" s="1057"/>
      <c r="DX12" s="1057"/>
      <c r="DY12" s="1057"/>
      <c r="DZ12" s="1058"/>
      <c r="EA12" s="230"/>
    </row>
    <row r="13" spans="1:131" s="231" customFormat="1" ht="26.25" customHeight="1" x14ac:dyDescent="0.15">
      <c r="A13" s="234">
        <v>7</v>
      </c>
      <c r="B13" s="1094"/>
      <c r="C13" s="1095"/>
      <c r="D13" s="1095"/>
      <c r="E13" s="1095"/>
      <c r="F13" s="1095"/>
      <c r="G13" s="1095"/>
      <c r="H13" s="1095"/>
      <c r="I13" s="1095"/>
      <c r="J13" s="1095"/>
      <c r="K13" s="1095"/>
      <c r="L13" s="1095"/>
      <c r="M13" s="1095"/>
      <c r="N13" s="1095"/>
      <c r="O13" s="1095"/>
      <c r="P13" s="1096"/>
      <c r="Q13" s="1102"/>
      <c r="R13" s="1103"/>
      <c r="S13" s="1103"/>
      <c r="T13" s="1103"/>
      <c r="U13" s="1103"/>
      <c r="V13" s="1103"/>
      <c r="W13" s="1103"/>
      <c r="X13" s="1103"/>
      <c r="Y13" s="1103"/>
      <c r="Z13" s="1103"/>
      <c r="AA13" s="1103"/>
      <c r="AB13" s="1103"/>
      <c r="AC13" s="1103"/>
      <c r="AD13" s="1103"/>
      <c r="AE13" s="1104"/>
      <c r="AF13" s="1099"/>
      <c r="AG13" s="1100"/>
      <c r="AH13" s="1100"/>
      <c r="AI13" s="1100"/>
      <c r="AJ13" s="1101"/>
      <c r="AK13" s="1144"/>
      <c r="AL13" s="1145"/>
      <c r="AM13" s="1145"/>
      <c r="AN13" s="1145"/>
      <c r="AO13" s="1145"/>
      <c r="AP13" s="1145"/>
      <c r="AQ13" s="1145"/>
      <c r="AR13" s="1145"/>
      <c r="AS13" s="1145"/>
      <c r="AT13" s="1145"/>
      <c r="AU13" s="1146"/>
      <c r="AV13" s="1146"/>
      <c r="AW13" s="1146"/>
      <c r="AX13" s="1146"/>
      <c r="AY13" s="1147"/>
      <c r="AZ13" s="228"/>
      <c r="BA13" s="228"/>
      <c r="BB13" s="228"/>
      <c r="BC13" s="228"/>
      <c r="BD13" s="228"/>
      <c r="BE13" s="229"/>
      <c r="BF13" s="229"/>
      <c r="BG13" s="229"/>
      <c r="BH13" s="229"/>
      <c r="BI13" s="229"/>
      <c r="BJ13" s="229"/>
      <c r="BK13" s="229"/>
      <c r="BL13" s="229"/>
      <c r="BM13" s="229"/>
      <c r="BN13" s="229"/>
      <c r="BO13" s="229"/>
      <c r="BP13" s="229"/>
      <c r="BQ13" s="234">
        <v>7</v>
      </c>
      <c r="BR13" s="235"/>
      <c r="BS13" s="1056"/>
      <c r="BT13" s="1057"/>
      <c r="BU13" s="1057"/>
      <c r="BV13" s="1057"/>
      <c r="BW13" s="1057"/>
      <c r="BX13" s="1057"/>
      <c r="BY13" s="1057"/>
      <c r="BZ13" s="1057"/>
      <c r="CA13" s="1057"/>
      <c r="CB13" s="1057"/>
      <c r="CC13" s="1057"/>
      <c r="CD13" s="1057"/>
      <c r="CE13" s="1057"/>
      <c r="CF13" s="1057"/>
      <c r="CG13" s="1078"/>
      <c r="CH13" s="1053"/>
      <c r="CI13" s="1054"/>
      <c r="CJ13" s="1054"/>
      <c r="CK13" s="1054"/>
      <c r="CL13" s="1055"/>
      <c r="CM13" s="1053"/>
      <c r="CN13" s="1054"/>
      <c r="CO13" s="1054"/>
      <c r="CP13" s="1054"/>
      <c r="CQ13" s="1055"/>
      <c r="CR13" s="1053"/>
      <c r="CS13" s="1054"/>
      <c r="CT13" s="1054"/>
      <c r="CU13" s="1054"/>
      <c r="CV13" s="1055"/>
      <c r="CW13" s="1053"/>
      <c r="CX13" s="1054"/>
      <c r="CY13" s="1054"/>
      <c r="CZ13" s="1054"/>
      <c r="DA13" s="1055"/>
      <c r="DB13" s="1053"/>
      <c r="DC13" s="1054"/>
      <c r="DD13" s="1054"/>
      <c r="DE13" s="1054"/>
      <c r="DF13" s="1055"/>
      <c r="DG13" s="1053"/>
      <c r="DH13" s="1054"/>
      <c r="DI13" s="1054"/>
      <c r="DJ13" s="1054"/>
      <c r="DK13" s="1055"/>
      <c r="DL13" s="1053"/>
      <c r="DM13" s="1054"/>
      <c r="DN13" s="1054"/>
      <c r="DO13" s="1054"/>
      <c r="DP13" s="1055"/>
      <c r="DQ13" s="1053"/>
      <c r="DR13" s="1054"/>
      <c r="DS13" s="1054"/>
      <c r="DT13" s="1054"/>
      <c r="DU13" s="1055"/>
      <c r="DV13" s="1056"/>
      <c r="DW13" s="1057"/>
      <c r="DX13" s="1057"/>
      <c r="DY13" s="1057"/>
      <c r="DZ13" s="1058"/>
      <c r="EA13" s="230"/>
    </row>
    <row r="14" spans="1:131" s="231" customFormat="1" ht="26.25" customHeight="1" x14ac:dyDescent="0.15">
      <c r="A14" s="234">
        <v>8</v>
      </c>
      <c r="B14" s="1094"/>
      <c r="C14" s="1095"/>
      <c r="D14" s="1095"/>
      <c r="E14" s="1095"/>
      <c r="F14" s="1095"/>
      <c r="G14" s="1095"/>
      <c r="H14" s="1095"/>
      <c r="I14" s="1095"/>
      <c r="J14" s="1095"/>
      <c r="K14" s="1095"/>
      <c r="L14" s="1095"/>
      <c r="M14" s="1095"/>
      <c r="N14" s="1095"/>
      <c r="O14" s="1095"/>
      <c r="P14" s="1096"/>
      <c r="Q14" s="1102"/>
      <c r="R14" s="1103"/>
      <c r="S14" s="1103"/>
      <c r="T14" s="1103"/>
      <c r="U14" s="1103"/>
      <c r="V14" s="1103"/>
      <c r="W14" s="1103"/>
      <c r="X14" s="1103"/>
      <c r="Y14" s="1103"/>
      <c r="Z14" s="1103"/>
      <c r="AA14" s="1103"/>
      <c r="AB14" s="1103"/>
      <c r="AC14" s="1103"/>
      <c r="AD14" s="1103"/>
      <c r="AE14" s="1104"/>
      <c r="AF14" s="1099"/>
      <c r="AG14" s="1100"/>
      <c r="AH14" s="1100"/>
      <c r="AI14" s="1100"/>
      <c r="AJ14" s="1101"/>
      <c r="AK14" s="1144"/>
      <c r="AL14" s="1145"/>
      <c r="AM14" s="1145"/>
      <c r="AN14" s="1145"/>
      <c r="AO14" s="1145"/>
      <c r="AP14" s="1145"/>
      <c r="AQ14" s="1145"/>
      <c r="AR14" s="1145"/>
      <c r="AS14" s="1145"/>
      <c r="AT14" s="1145"/>
      <c r="AU14" s="1146"/>
      <c r="AV14" s="1146"/>
      <c r="AW14" s="1146"/>
      <c r="AX14" s="1146"/>
      <c r="AY14" s="1147"/>
      <c r="AZ14" s="228"/>
      <c r="BA14" s="228"/>
      <c r="BB14" s="228"/>
      <c r="BC14" s="228"/>
      <c r="BD14" s="228"/>
      <c r="BE14" s="229"/>
      <c r="BF14" s="229"/>
      <c r="BG14" s="229"/>
      <c r="BH14" s="229"/>
      <c r="BI14" s="229"/>
      <c r="BJ14" s="229"/>
      <c r="BK14" s="229"/>
      <c r="BL14" s="229"/>
      <c r="BM14" s="229"/>
      <c r="BN14" s="229"/>
      <c r="BO14" s="229"/>
      <c r="BP14" s="229"/>
      <c r="BQ14" s="234">
        <v>8</v>
      </c>
      <c r="BR14" s="235"/>
      <c r="BS14" s="1056"/>
      <c r="BT14" s="1057"/>
      <c r="BU14" s="1057"/>
      <c r="BV14" s="1057"/>
      <c r="BW14" s="1057"/>
      <c r="BX14" s="1057"/>
      <c r="BY14" s="1057"/>
      <c r="BZ14" s="1057"/>
      <c r="CA14" s="1057"/>
      <c r="CB14" s="1057"/>
      <c r="CC14" s="1057"/>
      <c r="CD14" s="1057"/>
      <c r="CE14" s="1057"/>
      <c r="CF14" s="1057"/>
      <c r="CG14" s="1078"/>
      <c r="CH14" s="1053"/>
      <c r="CI14" s="1054"/>
      <c r="CJ14" s="1054"/>
      <c r="CK14" s="1054"/>
      <c r="CL14" s="1055"/>
      <c r="CM14" s="1053"/>
      <c r="CN14" s="1054"/>
      <c r="CO14" s="1054"/>
      <c r="CP14" s="1054"/>
      <c r="CQ14" s="1055"/>
      <c r="CR14" s="1053"/>
      <c r="CS14" s="1054"/>
      <c r="CT14" s="1054"/>
      <c r="CU14" s="1054"/>
      <c r="CV14" s="1055"/>
      <c r="CW14" s="1053"/>
      <c r="CX14" s="1054"/>
      <c r="CY14" s="1054"/>
      <c r="CZ14" s="1054"/>
      <c r="DA14" s="1055"/>
      <c r="DB14" s="1053"/>
      <c r="DC14" s="1054"/>
      <c r="DD14" s="1054"/>
      <c r="DE14" s="1054"/>
      <c r="DF14" s="1055"/>
      <c r="DG14" s="1053"/>
      <c r="DH14" s="1054"/>
      <c r="DI14" s="1054"/>
      <c r="DJ14" s="1054"/>
      <c r="DK14" s="1055"/>
      <c r="DL14" s="1053"/>
      <c r="DM14" s="1054"/>
      <c r="DN14" s="1054"/>
      <c r="DO14" s="1054"/>
      <c r="DP14" s="1055"/>
      <c r="DQ14" s="1053"/>
      <c r="DR14" s="1054"/>
      <c r="DS14" s="1054"/>
      <c r="DT14" s="1054"/>
      <c r="DU14" s="1055"/>
      <c r="DV14" s="1056"/>
      <c r="DW14" s="1057"/>
      <c r="DX14" s="1057"/>
      <c r="DY14" s="1057"/>
      <c r="DZ14" s="1058"/>
      <c r="EA14" s="230"/>
    </row>
    <row r="15" spans="1:131" s="231" customFormat="1" ht="26.25" customHeight="1" x14ac:dyDescent="0.15">
      <c r="A15" s="234">
        <v>9</v>
      </c>
      <c r="B15" s="1094"/>
      <c r="C15" s="1095"/>
      <c r="D15" s="1095"/>
      <c r="E15" s="1095"/>
      <c r="F15" s="1095"/>
      <c r="G15" s="1095"/>
      <c r="H15" s="1095"/>
      <c r="I15" s="1095"/>
      <c r="J15" s="1095"/>
      <c r="K15" s="1095"/>
      <c r="L15" s="1095"/>
      <c r="M15" s="1095"/>
      <c r="N15" s="1095"/>
      <c r="O15" s="1095"/>
      <c r="P15" s="1096"/>
      <c r="Q15" s="1102"/>
      <c r="R15" s="1103"/>
      <c r="S15" s="1103"/>
      <c r="T15" s="1103"/>
      <c r="U15" s="1103"/>
      <c r="V15" s="1103"/>
      <c r="W15" s="1103"/>
      <c r="X15" s="1103"/>
      <c r="Y15" s="1103"/>
      <c r="Z15" s="1103"/>
      <c r="AA15" s="1103"/>
      <c r="AB15" s="1103"/>
      <c r="AC15" s="1103"/>
      <c r="AD15" s="1103"/>
      <c r="AE15" s="1104"/>
      <c r="AF15" s="1099"/>
      <c r="AG15" s="1100"/>
      <c r="AH15" s="1100"/>
      <c r="AI15" s="1100"/>
      <c r="AJ15" s="1101"/>
      <c r="AK15" s="1144"/>
      <c r="AL15" s="1145"/>
      <c r="AM15" s="1145"/>
      <c r="AN15" s="1145"/>
      <c r="AO15" s="1145"/>
      <c r="AP15" s="1145"/>
      <c r="AQ15" s="1145"/>
      <c r="AR15" s="1145"/>
      <c r="AS15" s="1145"/>
      <c r="AT15" s="1145"/>
      <c r="AU15" s="1146"/>
      <c r="AV15" s="1146"/>
      <c r="AW15" s="1146"/>
      <c r="AX15" s="1146"/>
      <c r="AY15" s="1147"/>
      <c r="AZ15" s="228"/>
      <c r="BA15" s="228"/>
      <c r="BB15" s="228"/>
      <c r="BC15" s="228"/>
      <c r="BD15" s="228"/>
      <c r="BE15" s="229"/>
      <c r="BF15" s="229"/>
      <c r="BG15" s="229"/>
      <c r="BH15" s="229"/>
      <c r="BI15" s="229"/>
      <c r="BJ15" s="229"/>
      <c r="BK15" s="229"/>
      <c r="BL15" s="229"/>
      <c r="BM15" s="229"/>
      <c r="BN15" s="229"/>
      <c r="BO15" s="229"/>
      <c r="BP15" s="229"/>
      <c r="BQ15" s="234">
        <v>9</v>
      </c>
      <c r="BR15" s="235"/>
      <c r="BS15" s="1056"/>
      <c r="BT15" s="1057"/>
      <c r="BU15" s="1057"/>
      <c r="BV15" s="1057"/>
      <c r="BW15" s="1057"/>
      <c r="BX15" s="1057"/>
      <c r="BY15" s="1057"/>
      <c r="BZ15" s="1057"/>
      <c r="CA15" s="1057"/>
      <c r="CB15" s="1057"/>
      <c r="CC15" s="1057"/>
      <c r="CD15" s="1057"/>
      <c r="CE15" s="1057"/>
      <c r="CF15" s="1057"/>
      <c r="CG15" s="1078"/>
      <c r="CH15" s="1053"/>
      <c r="CI15" s="1054"/>
      <c r="CJ15" s="1054"/>
      <c r="CK15" s="1054"/>
      <c r="CL15" s="1055"/>
      <c r="CM15" s="1053"/>
      <c r="CN15" s="1054"/>
      <c r="CO15" s="1054"/>
      <c r="CP15" s="1054"/>
      <c r="CQ15" s="1055"/>
      <c r="CR15" s="1053"/>
      <c r="CS15" s="1054"/>
      <c r="CT15" s="1054"/>
      <c r="CU15" s="1054"/>
      <c r="CV15" s="1055"/>
      <c r="CW15" s="1053"/>
      <c r="CX15" s="1054"/>
      <c r="CY15" s="1054"/>
      <c r="CZ15" s="1054"/>
      <c r="DA15" s="1055"/>
      <c r="DB15" s="1053"/>
      <c r="DC15" s="1054"/>
      <c r="DD15" s="1054"/>
      <c r="DE15" s="1054"/>
      <c r="DF15" s="1055"/>
      <c r="DG15" s="1053"/>
      <c r="DH15" s="1054"/>
      <c r="DI15" s="1054"/>
      <c r="DJ15" s="1054"/>
      <c r="DK15" s="1055"/>
      <c r="DL15" s="1053"/>
      <c r="DM15" s="1054"/>
      <c r="DN15" s="1054"/>
      <c r="DO15" s="1054"/>
      <c r="DP15" s="1055"/>
      <c r="DQ15" s="1053"/>
      <c r="DR15" s="1054"/>
      <c r="DS15" s="1054"/>
      <c r="DT15" s="1054"/>
      <c r="DU15" s="1055"/>
      <c r="DV15" s="1056"/>
      <c r="DW15" s="1057"/>
      <c r="DX15" s="1057"/>
      <c r="DY15" s="1057"/>
      <c r="DZ15" s="1058"/>
      <c r="EA15" s="230"/>
    </row>
    <row r="16" spans="1:131" s="231" customFormat="1" ht="26.25" customHeight="1" x14ac:dyDescent="0.15">
      <c r="A16" s="234">
        <v>10</v>
      </c>
      <c r="B16" s="1094"/>
      <c r="C16" s="1095"/>
      <c r="D16" s="1095"/>
      <c r="E16" s="1095"/>
      <c r="F16" s="1095"/>
      <c r="G16" s="1095"/>
      <c r="H16" s="1095"/>
      <c r="I16" s="1095"/>
      <c r="J16" s="1095"/>
      <c r="K16" s="1095"/>
      <c r="L16" s="1095"/>
      <c r="M16" s="1095"/>
      <c r="N16" s="1095"/>
      <c r="O16" s="1095"/>
      <c r="P16" s="1096"/>
      <c r="Q16" s="1102"/>
      <c r="R16" s="1103"/>
      <c r="S16" s="1103"/>
      <c r="T16" s="1103"/>
      <c r="U16" s="1103"/>
      <c r="V16" s="1103"/>
      <c r="W16" s="1103"/>
      <c r="X16" s="1103"/>
      <c r="Y16" s="1103"/>
      <c r="Z16" s="1103"/>
      <c r="AA16" s="1103"/>
      <c r="AB16" s="1103"/>
      <c r="AC16" s="1103"/>
      <c r="AD16" s="1103"/>
      <c r="AE16" s="1104"/>
      <c r="AF16" s="1099"/>
      <c r="AG16" s="1100"/>
      <c r="AH16" s="1100"/>
      <c r="AI16" s="1100"/>
      <c r="AJ16" s="1101"/>
      <c r="AK16" s="1144"/>
      <c r="AL16" s="1145"/>
      <c r="AM16" s="1145"/>
      <c r="AN16" s="1145"/>
      <c r="AO16" s="1145"/>
      <c r="AP16" s="1145"/>
      <c r="AQ16" s="1145"/>
      <c r="AR16" s="1145"/>
      <c r="AS16" s="1145"/>
      <c r="AT16" s="1145"/>
      <c r="AU16" s="1146"/>
      <c r="AV16" s="1146"/>
      <c r="AW16" s="1146"/>
      <c r="AX16" s="1146"/>
      <c r="AY16" s="1147"/>
      <c r="AZ16" s="228"/>
      <c r="BA16" s="228"/>
      <c r="BB16" s="228"/>
      <c r="BC16" s="228"/>
      <c r="BD16" s="228"/>
      <c r="BE16" s="229"/>
      <c r="BF16" s="229"/>
      <c r="BG16" s="229"/>
      <c r="BH16" s="229"/>
      <c r="BI16" s="229"/>
      <c r="BJ16" s="229"/>
      <c r="BK16" s="229"/>
      <c r="BL16" s="229"/>
      <c r="BM16" s="229"/>
      <c r="BN16" s="229"/>
      <c r="BO16" s="229"/>
      <c r="BP16" s="229"/>
      <c r="BQ16" s="234">
        <v>10</v>
      </c>
      <c r="BR16" s="235"/>
      <c r="BS16" s="1056"/>
      <c r="BT16" s="1057"/>
      <c r="BU16" s="1057"/>
      <c r="BV16" s="1057"/>
      <c r="BW16" s="1057"/>
      <c r="BX16" s="1057"/>
      <c r="BY16" s="1057"/>
      <c r="BZ16" s="1057"/>
      <c r="CA16" s="1057"/>
      <c r="CB16" s="1057"/>
      <c r="CC16" s="1057"/>
      <c r="CD16" s="1057"/>
      <c r="CE16" s="1057"/>
      <c r="CF16" s="1057"/>
      <c r="CG16" s="1078"/>
      <c r="CH16" s="1053"/>
      <c r="CI16" s="1054"/>
      <c r="CJ16" s="1054"/>
      <c r="CK16" s="1054"/>
      <c r="CL16" s="1055"/>
      <c r="CM16" s="1053"/>
      <c r="CN16" s="1054"/>
      <c r="CO16" s="1054"/>
      <c r="CP16" s="1054"/>
      <c r="CQ16" s="1055"/>
      <c r="CR16" s="1053"/>
      <c r="CS16" s="1054"/>
      <c r="CT16" s="1054"/>
      <c r="CU16" s="1054"/>
      <c r="CV16" s="1055"/>
      <c r="CW16" s="1053"/>
      <c r="CX16" s="1054"/>
      <c r="CY16" s="1054"/>
      <c r="CZ16" s="1054"/>
      <c r="DA16" s="1055"/>
      <c r="DB16" s="1053"/>
      <c r="DC16" s="1054"/>
      <c r="DD16" s="1054"/>
      <c r="DE16" s="1054"/>
      <c r="DF16" s="1055"/>
      <c r="DG16" s="1053"/>
      <c r="DH16" s="1054"/>
      <c r="DI16" s="1054"/>
      <c r="DJ16" s="1054"/>
      <c r="DK16" s="1055"/>
      <c r="DL16" s="1053"/>
      <c r="DM16" s="1054"/>
      <c r="DN16" s="1054"/>
      <c r="DO16" s="1054"/>
      <c r="DP16" s="1055"/>
      <c r="DQ16" s="1053"/>
      <c r="DR16" s="1054"/>
      <c r="DS16" s="1054"/>
      <c r="DT16" s="1054"/>
      <c r="DU16" s="1055"/>
      <c r="DV16" s="1056"/>
      <c r="DW16" s="1057"/>
      <c r="DX16" s="1057"/>
      <c r="DY16" s="1057"/>
      <c r="DZ16" s="1058"/>
      <c r="EA16" s="230"/>
    </row>
    <row r="17" spans="1:131" s="231" customFormat="1" ht="26.25" customHeight="1" x14ac:dyDescent="0.15">
      <c r="A17" s="234">
        <v>11</v>
      </c>
      <c r="B17" s="1094"/>
      <c r="C17" s="1095"/>
      <c r="D17" s="1095"/>
      <c r="E17" s="1095"/>
      <c r="F17" s="1095"/>
      <c r="G17" s="1095"/>
      <c r="H17" s="1095"/>
      <c r="I17" s="1095"/>
      <c r="J17" s="1095"/>
      <c r="K17" s="1095"/>
      <c r="L17" s="1095"/>
      <c r="M17" s="1095"/>
      <c r="N17" s="1095"/>
      <c r="O17" s="1095"/>
      <c r="P17" s="1096"/>
      <c r="Q17" s="1102"/>
      <c r="R17" s="1103"/>
      <c r="S17" s="1103"/>
      <c r="T17" s="1103"/>
      <c r="U17" s="1103"/>
      <c r="V17" s="1103"/>
      <c r="W17" s="1103"/>
      <c r="X17" s="1103"/>
      <c r="Y17" s="1103"/>
      <c r="Z17" s="1103"/>
      <c r="AA17" s="1103"/>
      <c r="AB17" s="1103"/>
      <c r="AC17" s="1103"/>
      <c r="AD17" s="1103"/>
      <c r="AE17" s="1104"/>
      <c r="AF17" s="1099"/>
      <c r="AG17" s="1100"/>
      <c r="AH17" s="1100"/>
      <c r="AI17" s="1100"/>
      <c r="AJ17" s="1101"/>
      <c r="AK17" s="1144"/>
      <c r="AL17" s="1145"/>
      <c r="AM17" s="1145"/>
      <c r="AN17" s="1145"/>
      <c r="AO17" s="1145"/>
      <c r="AP17" s="1145"/>
      <c r="AQ17" s="1145"/>
      <c r="AR17" s="1145"/>
      <c r="AS17" s="1145"/>
      <c r="AT17" s="1145"/>
      <c r="AU17" s="1146"/>
      <c r="AV17" s="1146"/>
      <c r="AW17" s="1146"/>
      <c r="AX17" s="1146"/>
      <c r="AY17" s="1147"/>
      <c r="AZ17" s="228"/>
      <c r="BA17" s="228"/>
      <c r="BB17" s="228"/>
      <c r="BC17" s="228"/>
      <c r="BD17" s="228"/>
      <c r="BE17" s="229"/>
      <c r="BF17" s="229"/>
      <c r="BG17" s="229"/>
      <c r="BH17" s="229"/>
      <c r="BI17" s="229"/>
      <c r="BJ17" s="229"/>
      <c r="BK17" s="229"/>
      <c r="BL17" s="229"/>
      <c r="BM17" s="229"/>
      <c r="BN17" s="229"/>
      <c r="BO17" s="229"/>
      <c r="BP17" s="229"/>
      <c r="BQ17" s="234">
        <v>11</v>
      </c>
      <c r="BR17" s="235"/>
      <c r="BS17" s="1056"/>
      <c r="BT17" s="1057"/>
      <c r="BU17" s="1057"/>
      <c r="BV17" s="1057"/>
      <c r="BW17" s="1057"/>
      <c r="BX17" s="1057"/>
      <c r="BY17" s="1057"/>
      <c r="BZ17" s="1057"/>
      <c r="CA17" s="1057"/>
      <c r="CB17" s="1057"/>
      <c r="CC17" s="1057"/>
      <c r="CD17" s="1057"/>
      <c r="CE17" s="1057"/>
      <c r="CF17" s="1057"/>
      <c r="CG17" s="1078"/>
      <c r="CH17" s="1053"/>
      <c r="CI17" s="1054"/>
      <c r="CJ17" s="1054"/>
      <c r="CK17" s="1054"/>
      <c r="CL17" s="1055"/>
      <c r="CM17" s="1053"/>
      <c r="CN17" s="1054"/>
      <c r="CO17" s="1054"/>
      <c r="CP17" s="1054"/>
      <c r="CQ17" s="1055"/>
      <c r="CR17" s="1053"/>
      <c r="CS17" s="1054"/>
      <c r="CT17" s="1054"/>
      <c r="CU17" s="1054"/>
      <c r="CV17" s="1055"/>
      <c r="CW17" s="1053"/>
      <c r="CX17" s="1054"/>
      <c r="CY17" s="1054"/>
      <c r="CZ17" s="1054"/>
      <c r="DA17" s="1055"/>
      <c r="DB17" s="1053"/>
      <c r="DC17" s="1054"/>
      <c r="DD17" s="1054"/>
      <c r="DE17" s="1054"/>
      <c r="DF17" s="1055"/>
      <c r="DG17" s="1053"/>
      <c r="DH17" s="1054"/>
      <c r="DI17" s="1054"/>
      <c r="DJ17" s="1054"/>
      <c r="DK17" s="1055"/>
      <c r="DL17" s="1053"/>
      <c r="DM17" s="1054"/>
      <c r="DN17" s="1054"/>
      <c r="DO17" s="1054"/>
      <c r="DP17" s="1055"/>
      <c r="DQ17" s="1053"/>
      <c r="DR17" s="1054"/>
      <c r="DS17" s="1054"/>
      <c r="DT17" s="1054"/>
      <c r="DU17" s="1055"/>
      <c r="DV17" s="1056"/>
      <c r="DW17" s="1057"/>
      <c r="DX17" s="1057"/>
      <c r="DY17" s="1057"/>
      <c r="DZ17" s="1058"/>
      <c r="EA17" s="230"/>
    </row>
    <row r="18" spans="1:131" s="231" customFormat="1" ht="26.25" customHeight="1" x14ac:dyDescent="0.15">
      <c r="A18" s="234">
        <v>12</v>
      </c>
      <c r="B18" s="1094"/>
      <c r="C18" s="1095"/>
      <c r="D18" s="1095"/>
      <c r="E18" s="1095"/>
      <c r="F18" s="1095"/>
      <c r="G18" s="1095"/>
      <c r="H18" s="1095"/>
      <c r="I18" s="1095"/>
      <c r="J18" s="1095"/>
      <c r="K18" s="1095"/>
      <c r="L18" s="1095"/>
      <c r="M18" s="1095"/>
      <c r="N18" s="1095"/>
      <c r="O18" s="1095"/>
      <c r="P18" s="1096"/>
      <c r="Q18" s="1102"/>
      <c r="R18" s="1103"/>
      <c r="S18" s="1103"/>
      <c r="T18" s="1103"/>
      <c r="U18" s="1103"/>
      <c r="V18" s="1103"/>
      <c r="W18" s="1103"/>
      <c r="X18" s="1103"/>
      <c r="Y18" s="1103"/>
      <c r="Z18" s="1103"/>
      <c r="AA18" s="1103"/>
      <c r="AB18" s="1103"/>
      <c r="AC18" s="1103"/>
      <c r="AD18" s="1103"/>
      <c r="AE18" s="1104"/>
      <c r="AF18" s="1099"/>
      <c r="AG18" s="1100"/>
      <c r="AH18" s="1100"/>
      <c r="AI18" s="1100"/>
      <c r="AJ18" s="1101"/>
      <c r="AK18" s="1144"/>
      <c r="AL18" s="1145"/>
      <c r="AM18" s="1145"/>
      <c r="AN18" s="1145"/>
      <c r="AO18" s="1145"/>
      <c r="AP18" s="1145"/>
      <c r="AQ18" s="1145"/>
      <c r="AR18" s="1145"/>
      <c r="AS18" s="1145"/>
      <c r="AT18" s="1145"/>
      <c r="AU18" s="1146"/>
      <c r="AV18" s="1146"/>
      <c r="AW18" s="1146"/>
      <c r="AX18" s="1146"/>
      <c r="AY18" s="1147"/>
      <c r="AZ18" s="228"/>
      <c r="BA18" s="228"/>
      <c r="BB18" s="228"/>
      <c r="BC18" s="228"/>
      <c r="BD18" s="228"/>
      <c r="BE18" s="229"/>
      <c r="BF18" s="229"/>
      <c r="BG18" s="229"/>
      <c r="BH18" s="229"/>
      <c r="BI18" s="229"/>
      <c r="BJ18" s="229"/>
      <c r="BK18" s="229"/>
      <c r="BL18" s="229"/>
      <c r="BM18" s="229"/>
      <c r="BN18" s="229"/>
      <c r="BO18" s="229"/>
      <c r="BP18" s="229"/>
      <c r="BQ18" s="234">
        <v>12</v>
      </c>
      <c r="BR18" s="235"/>
      <c r="BS18" s="1056"/>
      <c r="BT18" s="1057"/>
      <c r="BU18" s="1057"/>
      <c r="BV18" s="1057"/>
      <c r="BW18" s="1057"/>
      <c r="BX18" s="1057"/>
      <c r="BY18" s="1057"/>
      <c r="BZ18" s="1057"/>
      <c r="CA18" s="1057"/>
      <c r="CB18" s="1057"/>
      <c r="CC18" s="1057"/>
      <c r="CD18" s="1057"/>
      <c r="CE18" s="1057"/>
      <c r="CF18" s="1057"/>
      <c r="CG18" s="1078"/>
      <c r="CH18" s="1053"/>
      <c r="CI18" s="1054"/>
      <c r="CJ18" s="1054"/>
      <c r="CK18" s="1054"/>
      <c r="CL18" s="1055"/>
      <c r="CM18" s="1053"/>
      <c r="CN18" s="1054"/>
      <c r="CO18" s="1054"/>
      <c r="CP18" s="1054"/>
      <c r="CQ18" s="1055"/>
      <c r="CR18" s="1053"/>
      <c r="CS18" s="1054"/>
      <c r="CT18" s="1054"/>
      <c r="CU18" s="1054"/>
      <c r="CV18" s="1055"/>
      <c r="CW18" s="1053"/>
      <c r="CX18" s="1054"/>
      <c r="CY18" s="1054"/>
      <c r="CZ18" s="1054"/>
      <c r="DA18" s="1055"/>
      <c r="DB18" s="1053"/>
      <c r="DC18" s="1054"/>
      <c r="DD18" s="1054"/>
      <c r="DE18" s="1054"/>
      <c r="DF18" s="1055"/>
      <c r="DG18" s="1053"/>
      <c r="DH18" s="1054"/>
      <c r="DI18" s="1054"/>
      <c r="DJ18" s="1054"/>
      <c r="DK18" s="1055"/>
      <c r="DL18" s="1053"/>
      <c r="DM18" s="1054"/>
      <c r="DN18" s="1054"/>
      <c r="DO18" s="1054"/>
      <c r="DP18" s="1055"/>
      <c r="DQ18" s="1053"/>
      <c r="DR18" s="1054"/>
      <c r="DS18" s="1054"/>
      <c r="DT18" s="1054"/>
      <c r="DU18" s="1055"/>
      <c r="DV18" s="1056"/>
      <c r="DW18" s="1057"/>
      <c r="DX18" s="1057"/>
      <c r="DY18" s="1057"/>
      <c r="DZ18" s="1058"/>
      <c r="EA18" s="230"/>
    </row>
    <row r="19" spans="1:131" s="231" customFormat="1" ht="26.25" customHeight="1" x14ac:dyDescent="0.15">
      <c r="A19" s="234">
        <v>13</v>
      </c>
      <c r="B19" s="1094"/>
      <c r="C19" s="1095"/>
      <c r="D19" s="1095"/>
      <c r="E19" s="1095"/>
      <c r="F19" s="1095"/>
      <c r="G19" s="1095"/>
      <c r="H19" s="1095"/>
      <c r="I19" s="1095"/>
      <c r="J19" s="1095"/>
      <c r="K19" s="1095"/>
      <c r="L19" s="1095"/>
      <c r="M19" s="1095"/>
      <c r="N19" s="1095"/>
      <c r="O19" s="1095"/>
      <c r="P19" s="1096"/>
      <c r="Q19" s="1102"/>
      <c r="R19" s="1103"/>
      <c r="S19" s="1103"/>
      <c r="T19" s="1103"/>
      <c r="U19" s="1103"/>
      <c r="V19" s="1103"/>
      <c r="W19" s="1103"/>
      <c r="X19" s="1103"/>
      <c r="Y19" s="1103"/>
      <c r="Z19" s="1103"/>
      <c r="AA19" s="1103"/>
      <c r="AB19" s="1103"/>
      <c r="AC19" s="1103"/>
      <c r="AD19" s="1103"/>
      <c r="AE19" s="1104"/>
      <c r="AF19" s="1099"/>
      <c r="AG19" s="1100"/>
      <c r="AH19" s="1100"/>
      <c r="AI19" s="1100"/>
      <c r="AJ19" s="1101"/>
      <c r="AK19" s="1144"/>
      <c r="AL19" s="1145"/>
      <c r="AM19" s="1145"/>
      <c r="AN19" s="1145"/>
      <c r="AO19" s="1145"/>
      <c r="AP19" s="1145"/>
      <c r="AQ19" s="1145"/>
      <c r="AR19" s="1145"/>
      <c r="AS19" s="1145"/>
      <c r="AT19" s="1145"/>
      <c r="AU19" s="1146"/>
      <c r="AV19" s="1146"/>
      <c r="AW19" s="1146"/>
      <c r="AX19" s="1146"/>
      <c r="AY19" s="1147"/>
      <c r="AZ19" s="228"/>
      <c r="BA19" s="228"/>
      <c r="BB19" s="228"/>
      <c r="BC19" s="228"/>
      <c r="BD19" s="228"/>
      <c r="BE19" s="229"/>
      <c r="BF19" s="229"/>
      <c r="BG19" s="229"/>
      <c r="BH19" s="229"/>
      <c r="BI19" s="229"/>
      <c r="BJ19" s="229"/>
      <c r="BK19" s="229"/>
      <c r="BL19" s="229"/>
      <c r="BM19" s="229"/>
      <c r="BN19" s="229"/>
      <c r="BO19" s="229"/>
      <c r="BP19" s="229"/>
      <c r="BQ19" s="234">
        <v>13</v>
      </c>
      <c r="BR19" s="235"/>
      <c r="BS19" s="1056"/>
      <c r="BT19" s="1057"/>
      <c r="BU19" s="1057"/>
      <c r="BV19" s="1057"/>
      <c r="BW19" s="1057"/>
      <c r="BX19" s="1057"/>
      <c r="BY19" s="1057"/>
      <c r="BZ19" s="1057"/>
      <c r="CA19" s="1057"/>
      <c r="CB19" s="1057"/>
      <c r="CC19" s="1057"/>
      <c r="CD19" s="1057"/>
      <c r="CE19" s="1057"/>
      <c r="CF19" s="1057"/>
      <c r="CG19" s="1078"/>
      <c r="CH19" s="1053"/>
      <c r="CI19" s="1054"/>
      <c r="CJ19" s="1054"/>
      <c r="CK19" s="1054"/>
      <c r="CL19" s="1055"/>
      <c r="CM19" s="1053"/>
      <c r="CN19" s="1054"/>
      <c r="CO19" s="1054"/>
      <c r="CP19" s="1054"/>
      <c r="CQ19" s="1055"/>
      <c r="CR19" s="1053"/>
      <c r="CS19" s="1054"/>
      <c r="CT19" s="1054"/>
      <c r="CU19" s="1054"/>
      <c r="CV19" s="1055"/>
      <c r="CW19" s="1053"/>
      <c r="CX19" s="1054"/>
      <c r="CY19" s="1054"/>
      <c r="CZ19" s="1054"/>
      <c r="DA19" s="1055"/>
      <c r="DB19" s="1053"/>
      <c r="DC19" s="1054"/>
      <c r="DD19" s="1054"/>
      <c r="DE19" s="1054"/>
      <c r="DF19" s="1055"/>
      <c r="DG19" s="1053"/>
      <c r="DH19" s="1054"/>
      <c r="DI19" s="1054"/>
      <c r="DJ19" s="1054"/>
      <c r="DK19" s="1055"/>
      <c r="DL19" s="1053"/>
      <c r="DM19" s="1054"/>
      <c r="DN19" s="1054"/>
      <c r="DO19" s="1054"/>
      <c r="DP19" s="1055"/>
      <c r="DQ19" s="1053"/>
      <c r="DR19" s="1054"/>
      <c r="DS19" s="1054"/>
      <c r="DT19" s="1054"/>
      <c r="DU19" s="1055"/>
      <c r="DV19" s="1056"/>
      <c r="DW19" s="1057"/>
      <c r="DX19" s="1057"/>
      <c r="DY19" s="1057"/>
      <c r="DZ19" s="1058"/>
      <c r="EA19" s="230"/>
    </row>
    <row r="20" spans="1:131" s="231" customFormat="1" ht="26.25" customHeight="1" x14ac:dyDescent="0.15">
      <c r="A20" s="234">
        <v>14</v>
      </c>
      <c r="B20" s="1094"/>
      <c r="C20" s="1095"/>
      <c r="D20" s="1095"/>
      <c r="E20" s="1095"/>
      <c r="F20" s="1095"/>
      <c r="G20" s="1095"/>
      <c r="H20" s="1095"/>
      <c r="I20" s="1095"/>
      <c r="J20" s="1095"/>
      <c r="K20" s="1095"/>
      <c r="L20" s="1095"/>
      <c r="M20" s="1095"/>
      <c r="N20" s="1095"/>
      <c r="O20" s="1095"/>
      <c r="P20" s="1096"/>
      <c r="Q20" s="1102"/>
      <c r="R20" s="1103"/>
      <c r="S20" s="1103"/>
      <c r="T20" s="1103"/>
      <c r="U20" s="1103"/>
      <c r="V20" s="1103"/>
      <c r="W20" s="1103"/>
      <c r="X20" s="1103"/>
      <c r="Y20" s="1103"/>
      <c r="Z20" s="1103"/>
      <c r="AA20" s="1103"/>
      <c r="AB20" s="1103"/>
      <c r="AC20" s="1103"/>
      <c r="AD20" s="1103"/>
      <c r="AE20" s="1104"/>
      <c r="AF20" s="1099"/>
      <c r="AG20" s="1100"/>
      <c r="AH20" s="1100"/>
      <c r="AI20" s="1100"/>
      <c r="AJ20" s="1101"/>
      <c r="AK20" s="1144"/>
      <c r="AL20" s="1145"/>
      <c r="AM20" s="1145"/>
      <c r="AN20" s="1145"/>
      <c r="AO20" s="1145"/>
      <c r="AP20" s="1145"/>
      <c r="AQ20" s="1145"/>
      <c r="AR20" s="1145"/>
      <c r="AS20" s="1145"/>
      <c r="AT20" s="1145"/>
      <c r="AU20" s="1146"/>
      <c r="AV20" s="1146"/>
      <c r="AW20" s="1146"/>
      <c r="AX20" s="1146"/>
      <c r="AY20" s="1147"/>
      <c r="AZ20" s="228"/>
      <c r="BA20" s="228"/>
      <c r="BB20" s="228"/>
      <c r="BC20" s="228"/>
      <c r="BD20" s="228"/>
      <c r="BE20" s="229"/>
      <c r="BF20" s="229"/>
      <c r="BG20" s="229"/>
      <c r="BH20" s="229"/>
      <c r="BI20" s="229"/>
      <c r="BJ20" s="229"/>
      <c r="BK20" s="229"/>
      <c r="BL20" s="229"/>
      <c r="BM20" s="229"/>
      <c r="BN20" s="229"/>
      <c r="BO20" s="229"/>
      <c r="BP20" s="229"/>
      <c r="BQ20" s="234">
        <v>14</v>
      </c>
      <c r="BR20" s="235"/>
      <c r="BS20" s="1056"/>
      <c r="BT20" s="1057"/>
      <c r="BU20" s="1057"/>
      <c r="BV20" s="1057"/>
      <c r="BW20" s="1057"/>
      <c r="BX20" s="1057"/>
      <c r="BY20" s="1057"/>
      <c r="BZ20" s="1057"/>
      <c r="CA20" s="1057"/>
      <c r="CB20" s="1057"/>
      <c r="CC20" s="1057"/>
      <c r="CD20" s="1057"/>
      <c r="CE20" s="1057"/>
      <c r="CF20" s="1057"/>
      <c r="CG20" s="1078"/>
      <c r="CH20" s="1053"/>
      <c r="CI20" s="1054"/>
      <c r="CJ20" s="1054"/>
      <c r="CK20" s="1054"/>
      <c r="CL20" s="1055"/>
      <c r="CM20" s="1053"/>
      <c r="CN20" s="1054"/>
      <c r="CO20" s="1054"/>
      <c r="CP20" s="1054"/>
      <c r="CQ20" s="1055"/>
      <c r="CR20" s="1053"/>
      <c r="CS20" s="1054"/>
      <c r="CT20" s="1054"/>
      <c r="CU20" s="1054"/>
      <c r="CV20" s="1055"/>
      <c r="CW20" s="1053"/>
      <c r="CX20" s="1054"/>
      <c r="CY20" s="1054"/>
      <c r="CZ20" s="1054"/>
      <c r="DA20" s="1055"/>
      <c r="DB20" s="1053"/>
      <c r="DC20" s="1054"/>
      <c r="DD20" s="1054"/>
      <c r="DE20" s="1054"/>
      <c r="DF20" s="1055"/>
      <c r="DG20" s="1053"/>
      <c r="DH20" s="1054"/>
      <c r="DI20" s="1054"/>
      <c r="DJ20" s="1054"/>
      <c r="DK20" s="1055"/>
      <c r="DL20" s="1053"/>
      <c r="DM20" s="1054"/>
      <c r="DN20" s="1054"/>
      <c r="DO20" s="1054"/>
      <c r="DP20" s="1055"/>
      <c r="DQ20" s="1053"/>
      <c r="DR20" s="1054"/>
      <c r="DS20" s="1054"/>
      <c r="DT20" s="1054"/>
      <c r="DU20" s="1055"/>
      <c r="DV20" s="1056"/>
      <c r="DW20" s="1057"/>
      <c r="DX20" s="1057"/>
      <c r="DY20" s="1057"/>
      <c r="DZ20" s="1058"/>
      <c r="EA20" s="230"/>
    </row>
    <row r="21" spans="1:131" s="231" customFormat="1" ht="26.25" customHeight="1" thickBot="1" x14ac:dyDescent="0.2">
      <c r="A21" s="234">
        <v>15</v>
      </c>
      <c r="B21" s="1094"/>
      <c r="C21" s="1095"/>
      <c r="D21" s="1095"/>
      <c r="E21" s="1095"/>
      <c r="F21" s="1095"/>
      <c r="G21" s="1095"/>
      <c r="H21" s="1095"/>
      <c r="I21" s="1095"/>
      <c r="J21" s="1095"/>
      <c r="K21" s="1095"/>
      <c r="L21" s="1095"/>
      <c r="M21" s="1095"/>
      <c r="N21" s="1095"/>
      <c r="O21" s="1095"/>
      <c r="P21" s="1096"/>
      <c r="Q21" s="1102"/>
      <c r="R21" s="1103"/>
      <c r="S21" s="1103"/>
      <c r="T21" s="1103"/>
      <c r="U21" s="1103"/>
      <c r="V21" s="1103"/>
      <c r="W21" s="1103"/>
      <c r="X21" s="1103"/>
      <c r="Y21" s="1103"/>
      <c r="Z21" s="1103"/>
      <c r="AA21" s="1103"/>
      <c r="AB21" s="1103"/>
      <c r="AC21" s="1103"/>
      <c r="AD21" s="1103"/>
      <c r="AE21" s="1104"/>
      <c r="AF21" s="1099"/>
      <c r="AG21" s="1100"/>
      <c r="AH21" s="1100"/>
      <c r="AI21" s="1100"/>
      <c r="AJ21" s="1101"/>
      <c r="AK21" s="1144"/>
      <c r="AL21" s="1145"/>
      <c r="AM21" s="1145"/>
      <c r="AN21" s="1145"/>
      <c r="AO21" s="1145"/>
      <c r="AP21" s="1145"/>
      <c r="AQ21" s="1145"/>
      <c r="AR21" s="1145"/>
      <c r="AS21" s="1145"/>
      <c r="AT21" s="1145"/>
      <c r="AU21" s="1146"/>
      <c r="AV21" s="1146"/>
      <c r="AW21" s="1146"/>
      <c r="AX21" s="1146"/>
      <c r="AY21" s="1147"/>
      <c r="AZ21" s="228"/>
      <c r="BA21" s="228"/>
      <c r="BB21" s="228"/>
      <c r="BC21" s="228"/>
      <c r="BD21" s="228"/>
      <c r="BE21" s="229"/>
      <c r="BF21" s="229"/>
      <c r="BG21" s="229"/>
      <c r="BH21" s="229"/>
      <c r="BI21" s="229"/>
      <c r="BJ21" s="229"/>
      <c r="BK21" s="229"/>
      <c r="BL21" s="229"/>
      <c r="BM21" s="229"/>
      <c r="BN21" s="229"/>
      <c r="BO21" s="229"/>
      <c r="BP21" s="229"/>
      <c r="BQ21" s="234">
        <v>15</v>
      </c>
      <c r="BR21" s="235"/>
      <c r="BS21" s="1056"/>
      <c r="BT21" s="1057"/>
      <c r="BU21" s="1057"/>
      <c r="BV21" s="1057"/>
      <c r="BW21" s="1057"/>
      <c r="BX21" s="1057"/>
      <c r="BY21" s="1057"/>
      <c r="BZ21" s="1057"/>
      <c r="CA21" s="1057"/>
      <c r="CB21" s="1057"/>
      <c r="CC21" s="1057"/>
      <c r="CD21" s="1057"/>
      <c r="CE21" s="1057"/>
      <c r="CF21" s="1057"/>
      <c r="CG21" s="1078"/>
      <c r="CH21" s="1053"/>
      <c r="CI21" s="1054"/>
      <c r="CJ21" s="1054"/>
      <c r="CK21" s="1054"/>
      <c r="CL21" s="1055"/>
      <c r="CM21" s="1053"/>
      <c r="CN21" s="1054"/>
      <c r="CO21" s="1054"/>
      <c r="CP21" s="1054"/>
      <c r="CQ21" s="1055"/>
      <c r="CR21" s="1053"/>
      <c r="CS21" s="1054"/>
      <c r="CT21" s="1054"/>
      <c r="CU21" s="1054"/>
      <c r="CV21" s="1055"/>
      <c r="CW21" s="1053"/>
      <c r="CX21" s="1054"/>
      <c r="CY21" s="1054"/>
      <c r="CZ21" s="1054"/>
      <c r="DA21" s="1055"/>
      <c r="DB21" s="1053"/>
      <c r="DC21" s="1054"/>
      <c r="DD21" s="1054"/>
      <c r="DE21" s="1054"/>
      <c r="DF21" s="1055"/>
      <c r="DG21" s="1053"/>
      <c r="DH21" s="1054"/>
      <c r="DI21" s="1054"/>
      <c r="DJ21" s="1054"/>
      <c r="DK21" s="1055"/>
      <c r="DL21" s="1053"/>
      <c r="DM21" s="1054"/>
      <c r="DN21" s="1054"/>
      <c r="DO21" s="1054"/>
      <c r="DP21" s="1055"/>
      <c r="DQ21" s="1053"/>
      <c r="DR21" s="1054"/>
      <c r="DS21" s="1054"/>
      <c r="DT21" s="1054"/>
      <c r="DU21" s="1055"/>
      <c r="DV21" s="1056"/>
      <c r="DW21" s="1057"/>
      <c r="DX21" s="1057"/>
      <c r="DY21" s="1057"/>
      <c r="DZ21" s="1058"/>
      <c r="EA21" s="230"/>
    </row>
    <row r="22" spans="1:131" s="231" customFormat="1" ht="26.25" customHeight="1" x14ac:dyDescent="0.15">
      <c r="A22" s="234">
        <v>16</v>
      </c>
      <c r="B22" s="1094"/>
      <c r="C22" s="1095"/>
      <c r="D22" s="1095"/>
      <c r="E22" s="1095"/>
      <c r="F22" s="1095"/>
      <c r="G22" s="1095"/>
      <c r="H22" s="1095"/>
      <c r="I22" s="1095"/>
      <c r="J22" s="1095"/>
      <c r="K22" s="1095"/>
      <c r="L22" s="1095"/>
      <c r="M22" s="1095"/>
      <c r="N22" s="1095"/>
      <c r="O22" s="1095"/>
      <c r="P22" s="1096"/>
      <c r="Q22" s="1137"/>
      <c r="R22" s="1138"/>
      <c r="S22" s="1138"/>
      <c r="T22" s="1138"/>
      <c r="U22" s="1138"/>
      <c r="V22" s="1138"/>
      <c r="W22" s="1138"/>
      <c r="X22" s="1138"/>
      <c r="Y22" s="1138"/>
      <c r="Z22" s="1138"/>
      <c r="AA22" s="1138"/>
      <c r="AB22" s="1138"/>
      <c r="AC22" s="1138"/>
      <c r="AD22" s="1138"/>
      <c r="AE22" s="1139"/>
      <c r="AF22" s="1099"/>
      <c r="AG22" s="1100"/>
      <c r="AH22" s="1100"/>
      <c r="AI22" s="1100"/>
      <c r="AJ22" s="1101"/>
      <c r="AK22" s="1140"/>
      <c r="AL22" s="1141"/>
      <c r="AM22" s="1141"/>
      <c r="AN22" s="1141"/>
      <c r="AO22" s="1141"/>
      <c r="AP22" s="1141"/>
      <c r="AQ22" s="1141"/>
      <c r="AR22" s="1141"/>
      <c r="AS22" s="1141"/>
      <c r="AT22" s="1141"/>
      <c r="AU22" s="1142"/>
      <c r="AV22" s="1142"/>
      <c r="AW22" s="1142"/>
      <c r="AX22" s="1142"/>
      <c r="AY22" s="1143"/>
      <c r="AZ22" s="1092" t="s">
        <v>393</v>
      </c>
      <c r="BA22" s="1092"/>
      <c r="BB22" s="1092"/>
      <c r="BC22" s="1092"/>
      <c r="BD22" s="1093"/>
      <c r="BE22" s="229"/>
      <c r="BF22" s="229"/>
      <c r="BG22" s="229"/>
      <c r="BH22" s="229"/>
      <c r="BI22" s="229"/>
      <c r="BJ22" s="229"/>
      <c r="BK22" s="229"/>
      <c r="BL22" s="229"/>
      <c r="BM22" s="229"/>
      <c r="BN22" s="229"/>
      <c r="BO22" s="229"/>
      <c r="BP22" s="229"/>
      <c r="BQ22" s="234">
        <v>16</v>
      </c>
      <c r="BR22" s="235"/>
      <c r="BS22" s="1056"/>
      <c r="BT22" s="1057"/>
      <c r="BU22" s="1057"/>
      <c r="BV22" s="1057"/>
      <c r="BW22" s="1057"/>
      <c r="BX22" s="1057"/>
      <c r="BY22" s="1057"/>
      <c r="BZ22" s="1057"/>
      <c r="CA22" s="1057"/>
      <c r="CB22" s="1057"/>
      <c r="CC22" s="1057"/>
      <c r="CD22" s="1057"/>
      <c r="CE22" s="1057"/>
      <c r="CF22" s="1057"/>
      <c r="CG22" s="1078"/>
      <c r="CH22" s="1053"/>
      <c r="CI22" s="1054"/>
      <c r="CJ22" s="1054"/>
      <c r="CK22" s="1054"/>
      <c r="CL22" s="1055"/>
      <c r="CM22" s="1053"/>
      <c r="CN22" s="1054"/>
      <c r="CO22" s="1054"/>
      <c r="CP22" s="1054"/>
      <c r="CQ22" s="1055"/>
      <c r="CR22" s="1053"/>
      <c r="CS22" s="1054"/>
      <c r="CT22" s="1054"/>
      <c r="CU22" s="1054"/>
      <c r="CV22" s="1055"/>
      <c r="CW22" s="1053"/>
      <c r="CX22" s="1054"/>
      <c r="CY22" s="1054"/>
      <c r="CZ22" s="1054"/>
      <c r="DA22" s="1055"/>
      <c r="DB22" s="1053"/>
      <c r="DC22" s="1054"/>
      <c r="DD22" s="1054"/>
      <c r="DE22" s="1054"/>
      <c r="DF22" s="1055"/>
      <c r="DG22" s="1053"/>
      <c r="DH22" s="1054"/>
      <c r="DI22" s="1054"/>
      <c r="DJ22" s="1054"/>
      <c r="DK22" s="1055"/>
      <c r="DL22" s="1053"/>
      <c r="DM22" s="1054"/>
      <c r="DN22" s="1054"/>
      <c r="DO22" s="1054"/>
      <c r="DP22" s="1055"/>
      <c r="DQ22" s="1053"/>
      <c r="DR22" s="1054"/>
      <c r="DS22" s="1054"/>
      <c r="DT22" s="1054"/>
      <c r="DU22" s="1055"/>
      <c r="DV22" s="1056"/>
      <c r="DW22" s="1057"/>
      <c r="DX22" s="1057"/>
      <c r="DY22" s="1057"/>
      <c r="DZ22" s="1058"/>
      <c r="EA22" s="230"/>
    </row>
    <row r="23" spans="1:131" s="231" customFormat="1" ht="26.25" customHeight="1" thickBot="1" x14ac:dyDescent="0.2">
      <c r="A23" s="236" t="s">
        <v>394</v>
      </c>
      <c r="B23" s="1001" t="s">
        <v>395</v>
      </c>
      <c r="C23" s="1002"/>
      <c r="D23" s="1002"/>
      <c r="E23" s="1002"/>
      <c r="F23" s="1002"/>
      <c r="G23" s="1002"/>
      <c r="H23" s="1002"/>
      <c r="I23" s="1002"/>
      <c r="J23" s="1002"/>
      <c r="K23" s="1002"/>
      <c r="L23" s="1002"/>
      <c r="M23" s="1002"/>
      <c r="N23" s="1002"/>
      <c r="O23" s="1002"/>
      <c r="P23" s="1012"/>
      <c r="Q23" s="1131">
        <v>25063</v>
      </c>
      <c r="R23" s="1125"/>
      <c r="S23" s="1125"/>
      <c r="T23" s="1125"/>
      <c r="U23" s="1125"/>
      <c r="V23" s="1125">
        <v>23810</v>
      </c>
      <c r="W23" s="1125"/>
      <c r="X23" s="1125"/>
      <c r="Y23" s="1125"/>
      <c r="Z23" s="1125"/>
      <c r="AA23" s="1125">
        <v>1253</v>
      </c>
      <c r="AB23" s="1125"/>
      <c r="AC23" s="1125"/>
      <c r="AD23" s="1125"/>
      <c r="AE23" s="1132"/>
      <c r="AF23" s="1133">
        <v>1187</v>
      </c>
      <c r="AG23" s="1125"/>
      <c r="AH23" s="1125"/>
      <c r="AI23" s="1125"/>
      <c r="AJ23" s="1134"/>
      <c r="AK23" s="1135"/>
      <c r="AL23" s="1136"/>
      <c r="AM23" s="1136"/>
      <c r="AN23" s="1136"/>
      <c r="AO23" s="1136"/>
      <c r="AP23" s="1125">
        <v>21227</v>
      </c>
      <c r="AQ23" s="1125"/>
      <c r="AR23" s="1125"/>
      <c r="AS23" s="1125"/>
      <c r="AT23" s="1125"/>
      <c r="AU23" s="1126"/>
      <c r="AV23" s="1126"/>
      <c r="AW23" s="1126"/>
      <c r="AX23" s="1126"/>
      <c r="AY23" s="1127"/>
      <c r="AZ23" s="1128" t="s">
        <v>236</v>
      </c>
      <c r="BA23" s="1129"/>
      <c r="BB23" s="1129"/>
      <c r="BC23" s="1129"/>
      <c r="BD23" s="1130"/>
      <c r="BE23" s="229"/>
      <c r="BF23" s="229"/>
      <c r="BG23" s="229"/>
      <c r="BH23" s="229"/>
      <c r="BI23" s="229"/>
      <c r="BJ23" s="229"/>
      <c r="BK23" s="229"/>
      <c r="BL23" s="229"/>
      <c r="BM23" s="229"/>
      <c r="BN23" s="229"/>
      <c r="BO23" s="229"/>
      <c r="BP23" s="229"/>
      <c r="BQ23" s="234">
        <v>17</v>
      </c>
      <c r="BR23" s="235"/>
      <c r="BS23" s="1056"/>
      <c r="BT23" s="1057"/>
      <c r="BU23" s="1057"/>
      <c r="BV23" s="1057"/>
      <c r="BW23" s="1057"/>
      <c r="BX23" s="1057"/>
      <c r="BY23" s="1057"/>
      <c r="BZ23" s="1057"/>
      <c r="CA23" s="1057"/>
      <c r="CB23" s="1057"/>
      <c r="CC23" s="1057"/>
      <c r="CD23" s="1057"/>
      <c r="CE23" s="1057"/>
      <c r="CF23" s="1057"/>
      <c r="CG23" s="1078"/>
      <c r="CH23" s="1053"/>
      <c r="CI23" s="1054"/>
      <c r="CJ23" s="1054"/>
      <c r="CK23" s="1054"/>
      <c r="CL23" s="1055"/>
      <c r="CM23" s="1053"/>
      <c r="CN23" s="1054"/>
      <c r="CO23" s="1054"/>
      <c r="CP23" s="1054"/>
      <c r="CQ23" s="1055"/>
      <c r="CR23" s="1053"/>
      <c r="CS23" s="1054"/>
      <c r="CT23" s="1054"/>
      <c r="CU23" s="1054"/>
      <c r="CV23" s="1055"/>
      <c r="CW23" s="1053"/>
      <c r="CX23" s="1054"/>
      <c r="CY23" s="1054"/>
      <c r="CZ23" s="1054"/>
      <c r="DA23" s="1055"/>
      <c r="DB23" s="1053"/>
      <c r="DC23" s="1054"/>
      <c r="DD23" s="1054"/>
      <c r="DE23" s="1054"/>
      <c r="DF23" s="1055"/>
      <c r="DG23" s="1053"/>
      <c r="DH23" s="1054"/>
      <c r="DI23" s="1054"/>
      <c r="DJ23" s="1054"/>
      <c r="DK23" s="1055"/>
      <c r="DL23" s="1053"/>
      <c r="DM23" s="1054"/>
      <c r="DN23" s="1054"/>
      <c r="DO23" s="1054"/>
      <c r="DP23" s="1055"/>
      <c r="DQ23" s="1053"/>
      <c r="DR23" s="1054"/>
      <c r="DS23" s="1054"/>
      <c r="DT23" s="1054"/>
      <c r="DU23" s="1055"/>
      <c r="DV23" s="1056"/>
      <c r="DW23" s="1057"/>
      <c r="DX23" s="1057"/>
      <c r="DY23" s="1057"/>
      <c r="DZ23" s="1058"/>
      <c r="EA23" s="230"/>
    </row>
    <row r="24" spans="1:131" s="231" customFormat="1" ht="26.25" customHeight="1" x14ac:dyDescent="0.15">
      <c r="A24" s="1124" t="s">
        <v>396</v>
      </c>
      <c r="B24" s="1124"/>
      <c r="C24" s="1124"/>
      <c r="D24" s="1124"/>
      <c r="E24" s="1124"/>
      <c r="F24" s="1124"/>
      <c r="G24" s="1124"/>
      <c r="H24" s="1124"/>
      <c r="I24" s="1124"/>
      <c r="J24" s="1124"/>
      <c r="K24" s="1124"/>
      <c r="L24" s="1124"/>
      <c r="M24" s="1124"/>
      <c r="N24" s="1124"/>
      <c r="O24" s="1124"/>
      <c r="P24" s="1124"/>
      <c r="Q24" s="1124"/>
      <c r="R24" s="1124"/>
      <c r="S24" s="1124"/>
      <c r="T24" s="1124"/>
      <c r="U24" s="1124"/>
      <c r="V24" s="1124"/>
      <c r="W24" s="1124"/>
      <c r="X24" s="1124"/>
      <c r="Y24" s="1124"/>
      <c r="Z24" s="1124"/>
      <c r="AA24" s="1124"/>
      <c r="AB24" s="1124"/>
      <c r="AC24" s="1124"/>
      <c r="AD24" s="1124"/>
      <c r="AE24" s="1124"/>
      <c r="AF24" s="1124"/>
      <c r="AG24" s="1124"/>
      <c r="AH24" s="1124"/>
      <c r="AI24" s="1124"/>
      <c r="AJ24" s="1124"/>
      <c r="AK24" s="1124"/>
      <c r="AL24" s="1124"/>
      <c r="AM24" s="1124"/>
      <c r="AN24" s="1124"/>
      <c r="AO24" s="1124"/>
      <c r="AP24" s="1124"/>
      <c r="AQ24" s="1124"/>
      <c r="AR24" s="1124"/>
      <c r="AS24" s="1124"/>
      <c r="AT24" s="1124"/>
      <c r="AU24" s="1124"/>
      <c r="AV24" s="1124"/>
      <c r="AW24" s="1124"/>
      <c r="AX24" s="1124"/>
      <c r="AY24" s="1124"/>
      <c r="AZ24" s="228"/>
      <c r="BA24" s="228"/>
      <c r="BB24" s="228"/>
      <c r="BC24" s="228"/>
      <c r="BD24" s="228"/>
      <c r="BE24" s="229"/>
      <c r="BF24" s="229"/>
      <c r="BG24" s="229"/>
      <c r="BH24" s="229"/>
      <c r="BI24" s="229"/>
      <c r="BJ24" s="229"/>
      <c r="BK24" s="229"/>
      <c r="BL24" s="229"/>
      <c r="BM24" s="229"/>
      <c r="BN24" s="229"/>
      <c r="BO24" s="229"/>
      <c r="BP24" s="229"/>
      <c r="BQ24" s="234">
        <v>18</v>
      </c>
      <c r="BR24" s="235"/>
      <c r="BS24" s="1056"/>
      <c r="BT24" s="1057"/>
      <c r="BU24" s="1057"/>
      <c r="BV24" s="1057"/>
      <c r="BW24" s="1057"/>
      <c r="BX24" s="1057"/>
      <c r="BY24" s="1057"/>
      <c r="BZ24" s="1057"/>
      <c r="CA24" s="1057"/>
      <c r="CB24" s="1057"/>
      <c r="CC24" s="1057"/>
      <c r="CD24" s="1057"/>
      <c r="CE24" s="1057"/>
      <c r="CF24" s="1057"/>
      <c r="CG24" s="1078"/>
      <c r="CH24" s="1053"/>
      <c r="CI24" s="1054"/>
      <c r="CJ24" s="1054"/>
      <c r="CK24" s="1054"/>
      <c r="CL24" s="1055"/>
      <c r="CM24" s="1053"/>
      <c r="CN24" s="1054"/>
      <c r="CO24" s="1054"/>
      <c r="CP24" s="1054"/>
      <c r="CQ24" s="1055"/>
      <c r="CR24" s="1053"/>
      <c r="CS24" s="1054"/>
      <c r="CT24" s="1054"/>
      <c r="CU24" s="1054"/>
      <c r="CV24" s="1055"/>
      <c r="CW24" s="1053"/>
      <c r="CX24" s="1054"/>
      <c r="CY24" s="1054"/>
      <c r="CZ24" s="1054"/>
      <c r="DA24" s="1055"/>
      <c r="DB24" s="1053"/>
      <c r="DC24" s="1054"/>
      <c r="DD24" s="1054"/>
      <c r="DE24" s="1054"/>
      <c r="DF24" s="1055"/>
      <c r="DG24" s="1053"/>
      <c r="DH24" s="1054"/>
      <c r="DI24" s="1054"/>
      <c r="DJ24" s="1054"/>
      <c r="DK24" s="1055"/>
      <c r="DL24" s="1053"/>
      <c r="DM24" s="1054"/>
      <c r="DN24" s="1054"/>
      <c r="DO24" s="1054"/>
      <c r="DP24" s="1055"/>
      <c r="DQ24" s="1053"/>
      <c r="DR24" s="1054"/>
      <c r="DS24" s="1054"/>
      <c r="DT24" s="1054"/>
      <c r="DU24" s="1055"/>
      <c r="DV24" s="1056"/>
      <c r="DW24" s="1057"/>
      <c r="DX24" s="1057"/>
      <c r="DY24" s="1057"/>
      <c r="DZ24" s="1058"/>
      <c r="EA24" s="230"/>
    </row>
    <row r="25" spans="1:131" ht="26.25" customHeight="1" thickBot="1" x14ac:dyDescent="0.2">
      <c r="A25" s="1123" t="s">
        <v>397</v>
      </c>
      <c r="B25" s="1123"/>
      <c r="C25" s="1123"/>
      <c r="D25" s="1123"/>
      <c r="E25" s="1123"/>
      <c r="F25" s="1123"/>
      <c r="G25" s="1123"/>
      <c r="H25" s="1123"/>
      <c r="I25" s="1123"/>
      <c r="J25" s="1123"/>
      <c r="K25" s="1123"/>
      <c r="L25" s="1123"/>
      <c r="M25" s="1123"/>
      <c r="N25" s="1123"/>
      <c r="O25" s="1123"/>
      <c r="P25" s="1123"/>
      <c r="Q25" s="1123"/>
      <c r="R25" s="1123"/>
      <c r="S25" s="1123"/>
      <c r="T25" s="1123"/>
      <c r="U25" s="1123"/>
      <c r="V25" s="1123"/>
      <c r="W25" s="1123"/>
      <c r="X25" s="1123"/>
      <c r="Y25" s="1123"/>
      <c r="Z25" s="1123"/>
      <c r="AA25" s="1123"/>
      <c r="AB25" s="1123"/>
      <c r="AC25" s="1123"/>
      <c r="AD25" s="1123"/>
      <c r="AE25" s="1123"/>
      <c r="AF25" s="1123"/>
      <c r="AG25" s="1123"/>
      <c r="AH25" s="1123"/>
      <c r="AI25" s="1123"/>
      <c r="AJ25" s="1123"/>
      <c r="AK25" s="1123"/>
      <c r="AL25" s="1123"/>
      <c r="AM25" s="1123"/>
      <c r="AN25" s="1123"/>
      <c r="AO25" s="1123"/>
      <c r="AP25" s="1123"/>
      <c r="AQ25" s="1123"/>
      <c r="AR25" s="1123"/>
      <c r="AS25" s="1123"/>
      <c r="AT25" s="1123"/>
      <c r="AU25" s="1123"/>
      <c r="AV25" s="1123"/>
      <c r="AW25" s="1123"/>
      <c r="AX25" s="1123"/>
      <c r="AY25" s="1123"/>
      <c r="AZ25" s="1123"/>
      <c r="BA25" s="1123"/>
      <c r="BB25" s="1123"/>
      <c r="BC25" s="1123"/>
      <c r="BD25" s="1123"/>
      <c r="BE25" s="1123"/>
      <c r="BF25" s="1123"/>
      <c r="BG25" s="1123"/>
      <c r="BH25" s="1123"/>
      <c r="BI25" s="1123"/>
      <c r="BJ25" s="228"/>
      <c r="BK25" s="228"/>
      <c r="BL25" s="228"/>
      <c r="BM25" s="228"/>
      <c r="BN25" s="228"/>
      <c r="BO25" s="237"/>
      <c r="BP25" s="237"/>
      <c r="BQ25" s="234">
        <v>19</v>
      </c>
      <c r="BR25" s="235"/>
      <c r="BS25" s="1056"/>
      <c r="BT25" s="1057"/>
      <c r="BU25" s="1057"/>
      <c r="BV25" s="1057"/>
      <c r="BW25" s="1057"/>
      <c r="BX25" s="1057"/>
      <c r="BY25" s="1057"/>
      <c r="BZ25" s="1057"/>
      <c r="CA25" s="1057"/>
      <c r="CB25" s="1057"/>
      <c r="CC25" s="1057"/>
      <c r="CD25" s="1057"/>
      <c r="CE25" s="1057"/>
      <c r="CF25" s="1057"/>
      <c r="CG25" s="1078"/>
      <c r="CH25" s="1053"/>
      <c r="CI25" s="1054"/>
      <c r="CJ25" s="1054"/>
      <c r="CK25" s="1054"/>
      <c r="CL25" s="1055"/>
      <c r="CM25" s="1053"/>
      <c r="CN25" s="1054"/>
      <c r="CO25" s="1054"/>
      <c r="CP25" s="1054"/>
      <c r="CQ25" s="1055"/>
      <c r="CR25" s="1053"/>
      <c r="CS25" s="1054"/>
      <c r="CT25" s="1054"/>
      <c r="CU25" s="1054"/>
      <c r="CV25" s="1055"/>
      <c r="CW25" s="1053"/>
      <c r="CX25" s="1054"/>
      <c r="CY25" s="1054"/>
      <c r="CZ25" s="1054"/>
      <c r="DA25" s="1055"/>
      <c r="DB25" s="1053"/>
      <c r="DC25" s="1054"/>
      <c r="DD25" s="1054"/>
      <c r="DE25" s="1054"/>
      <c r="DF25" s="1055"/>
      <c r="DG25" s="1053"/>
      <c r="DH25" s="1054"/>
      <c r="DI25" s="1054"/>
      <c r="DJ25" s="1054"/>
      <c r="DK25" s="1055"/>
      <c r="DL25" s="1053"/>
      <c r="DM25" s="1054"/>
      <c r="DN25" s="1054"/>
      <c r="DO25" s="1054"/>
      <c r="DP25" s="1055"/>
      <c r="DQ25" s="1053"/>
      <c r="DR25" s="1054"/>
      <c r="DS25" s="1054"/>
      <c r="DT25" s="1054"/>
      <c r="DU25" s="1055"/>
      <c r="DV25" s="1056"/>
      <c r="DW25" s="1057"/>
      <c r="DX25" s="1057"/>
      <c r="DY25" s="1057"/>
      <c r="DZ25" s="1058"/>
      <c r="EA25" s="226"/>
    </row>
    <row r="26" spans="1:131" ht="26.25" customHeight="1" x14ac:dyDescent="0.15">
      <c r="A26" s="1059" t="s">
        <v>374</v>
      </c>
      <c r="B26" s="1060"/>
      <c r="C26" s="1060"/>
      <c r="D26" s="1060"/>
      <c r="E26" s="1060"/>
      <c r="F26" s="1060"/>
      <c r="G26" s="1060"/>
      <c r="H26" s="1060"/>
      <c r="I26" s="1060"/>
      <c r="J26" s="1060"/>
      <c r="K26" s="1060"/>
      <c r="L26" s="1060"/>
      <c r="M26" s="1060"/>
      <c r="N26" s="1060"/>
      <c r="O26" s="1060"/>
      <c r="P26" s="1061"/>
      <c r="Q26" s="1065" t="s">
        <v>398</v>
      </c>
      <c r="R26" s="1066"/>
      <c r="S26" s="1066"/>
      <c r="T26" s="1066"/>
      <c r="U26" s="1067"/>
      <c r="V26" s="1065" t="s">
        <v>399</v>
      </c>
      <c r="W26" s="1066"/>
      <c r="X26" s="1066"/>
      <c r="Y26" s="1066"/>
      <c r="Z26" s="1067"/>
      <c r="AA26" s="1065" t="s">
        <v>400</v>
      </c>
      <c r="AB26" s="1066"/>
      <c r="AC26" s="1066"/>
      <c r="AD26" s="1066"/>
      <c r="AE26" s="1066"/>
      <c r="AF26" s="1119" t="s">
        <v>401</v>
      </c>
      <c r="AG26" s="1072"/>
      <c r="AH26" s="1072"/>
      <c r="AI26" s="1072"/>
      <c r="AJ26" s="1120"/>
      <c r="AK26" s="1066" t="s">
        <v>402</v>
      </c>
      <c r="AL26" s="1066"/>
      <c r="AM26" s="1066"/>
      <c r="AN26" s="1066"/>
      <c r="AO26" s="1067"/>
      <c r="AP26" s="1065" t="s">
        <v>403</v>
      </c>
      <c r="AQ26" s="1066"/>
      <c r="AR26" s="1066"/>
      <c r="AS26" s="1066"/>
      <c r="AT26" s="1067"/>
      <c r="AU26" s="1065" t="s">
        <v>404</v>
      </c>
      <c r="AV26" s="1066"/>
      <c r="AW26" s="1066"/>
      <c r="AX26" s="1066"/>
      <c r="AY26" s="1067"/>
      <c r="AZ26" s="1065" t="s">
        <v>405</v>
      </c>
      <c r="BA26" s="1066"/>
      <c r="BB26" s="1066"/>
      <c r="BC26" s="1066"/>
      <c r="BD26" s="1067"/>
      <c r="BE26" s="1065" t="s">
        <v>381</v>
      </c>
      <c r="BF26" s="1066"/>
      <c r="BG26" s="1066"/>
      <c r="BH26" s="1066"/>
      <c r="BI26" s="1079"/>
      <c r="BJ26" s="228"/>
      <c r="BK26" s="228"/>
      <c r="BL26" s="228"/>
      <c r="BM26" s="228"/>
      <c r="BN26" s="228"/>
      <c r="BO26" s="237"/>
      <c r="BP26" s="237"/>
      <c r="BQ26" s="234">
        <v>20</v>
      </c>
      <c r="BR26" s="235"/>
      <c r="BS26" s="1056"/>
      <c r="BT26" s="1057"/>
      <c r="BU26" s="1057"/>
      <c r="BV26" s="1057"/>
      <c r="BW26" s="1057"/>
      <c r="BX26" s="1057"/>
      <c r="BY26" s="1057"/>
      <c r="BZ26" s="1057"/>
      <c r="CA26" s="1057"/>
      <c r="CB26" s="1057"/>
      <c r="CC26" s="1057"/>
      <c r="CD26" s="1057"/>
      <c r="CE26" s="1057"/>
      <c r="CF26" s="1057"/>
      <c r="CG26" s="1078"/>
      <c r="CH26" s="1053"/>
      <c r="CI26" s="1054"/>
      <c r="CJ26" s="1054"/>
      <c r="CK26" s="1054"/>
      <c r="CL26" s="1055"/>
      <c r="CM26" s="1053"/>
      <c r="CN26" s="1054"/>
      <c r="CO26" s="1054"/>
      <c r="CP26" s="1054"/>
      <c r="CQ26" s="1055"/>
      <c r="CR26" s="1053"/>
      <c r="CS26" s="1054"/>
      <c r="CT26" s="1054"/>
      <c r="CU26" s="1054"/>
      <c r="CV26" s="1055"/>
      <c r="CW26" s="1053"/>
      <c r="CX26" s="1054"/>
      <c r="CY26" s="1054"/>
      <c r="CZ26" s="1054"/>
      <c r="DA26" s="1055"/>
      <c r="DB26" s="1053"/>
      <c r="DC26" s="1054"/>
      <c r="DD26" s="1054"/>
      <c r="DE26" s="1054"/>
      <c r="DF26" s="1055"/>
      <c r="DG26" s="1053"/>
      <c r="DH26" s="1054"/>
      <c r="DI26" s="1054"/>
      <c r="DJ26" s="1054"/>
      <c r="DK26" s="1055"/>
      <c r="DL26" s="1053"/>
      <c r="DM26" s="1054"/>
      <c r="DN26" s="1054"/>
      <c r="DO26" s="1054"/>
      <c r="DP26" s="1055"/>
      <c r="DQ26" s="1053"/>
      <c r="DR26" s="1054"/>
      <c r="DS26" s="1054"/>
      <c r="DT26" s="1054"/>
      <c r="DU26" s="1055"/>
      <c r="DV26" s="1056"/>
      <c r="DW26" s="1057"/>
      <c r="DX26" s="1057"/>
      <c r="DY26" s="1057"/>
      <c r="DZ26" s="1058"/>
      <c r="EA26" s="226"/>
    </row>
    <row r="27" spans="1:131" ht="26.25" customHeight="1" thickBot="1" x14ac:dyDescent="0.2">
      <c r="A27" s="1062"/>
      <c r="B27" s="1063"/>
      <c r="C27" s="1063"/>
      <c r="D27" s="1063"/>
      <c r="E27" s="1063"/>
      <c r="F27" s="1063"/>
      <c r="G27" s="1063"/>
      <c r="H27" s="1063"/>
      <c r="I27" s="1063"/>
      <c r="J27" s="1063"/>
      <c r="K27" s="1063"/>
      <c r="L27" s="1063"/>
      <c r="M27" s="1063"/>
      <c r="N27" s="1063"/>
      <c r="O27" s="1063"/>
      <c r="P27" s="1064"/>
      <c r="Q27" s="1068"/>
      <c r="R27" s="1069"/>
      <c r="S27" s="1069"/>
      <c r="T27" s="1069"/>
      <c r="U27" s="1070"/>
      <c r="V27" s="1068"/>
      <c r="W27" s="1069"/>
      <c r="X27" s="1069"/>
      <c r="Y27" s="1069"/>
      <c r="Z27" s="1070"/>
      <c r="AA27" s="1068"/>
      <c r="AB27" s="1069"/>
      <c r="AC27" s="1069"/>
      <c r="AD27" s="1069"/>
      <c r="AE27" s="1069"/>
      <c r="AF27" s="1121"/>
      <c r="AG27" s="1075"/>
      <c r="AH27" s="1075"/>
      <c r="AI27" s="1075"/>
      <c r="AJ27" s="1122"/>
      <c r="AK27" s="1069"/>
      <c r="AL27" s="1069"/>
      <c r="AM27" s="1069"/>
      <c r="AN27" s="1069"/>
      <c r="AO27" s="1070"/>
      <c r="AP27" s="1068"/>
      <c r="AQ27" s="1069"/>
      <c r="AR27" s="1069"/>
      <c r="AS27" s="1069"/>
      <c r="AT27" s="1070"/>
      <c r="AU27" s="1068"/>
      <c r="AV27" s="1069"/>
      <c r="AW27" s="1069"/>
      <c r="AX27" s="1069"/>
      <c r="AY27" s="1070"/>
      <c r="AZ27" s="1068"/>
      <c r="BA27" s="1069"/>
      <c r="BB27" s="1069"/>
      <c r="BC27" s="1069"/>
      <c r="BD27" s="1070"/>
      <c r="BE27" s="1068"/>
      <c r="BF27" s="1069"/>
      <c r="BG27" s="1069"/>
      <c r="BH27" s="1069"/>
      <c r="BI27" s="1080"/>
      <c r="BJ27" s="228"/>
      <c r="BK27" s="228"/>
      <c r="BL27" s="228"/>
      <c r="BM27" s="228"/>
      <c r="BN27" s="228"/>
      <c r="BO27" s="237"/>
      <c r="BP27" s="237"/>
      <c r="BQ27" s="234">
        <v>21</v>
      </c>
      <c r="BR27" s="235"/>
      <c r="BS27" s="1056"/>
      <c r="BT27" s="1057"/>
      <c r="BU27" s="1057"/>
      <c r="BV27" s="1057"/>
      <c r="BW27" s="1057"/>
      <c r="BX27" s="1057"/>
      <c r="BY27" s="1057"/>
      <c r="BZ27" s="1057"/>
      <c r="CA27" s="1057"/>
      <c r="CB27" s="1057"/>
      <c r="CC27" s="1057"/>
      <c r="CD27" s="1057"/>
      <c r="CE27" s="1057"/>
      <c r="CF27" s="1057"/>
      <c r="CG27" s="1078"/>
      <c r="CH27" s="1053"/>
      <c r="CI27" s="1054"/>
      <c r="CJ27" s="1054"/>
      <c r="CK27" s="1054"/>
      <c r="CL27" s="1055"/>
      <c r="CM27" s="1053"/>
      <c r="CN27" s="1054"/>
      <c r="CO27" s="1054"/>
      <c r="CP27" s="1054"/>
      <c r="CQ27" s="1055"/>
      <c r="CR27" s="1053"/>
      <c r="CS27" s="1054"/>
      <c r="CT27" s="1054"/>
      <c r="CU27" s="1054"/>
      <c r="CV27" s="1055"/>
      <c r="CW27" s="1053"/>
      <c r="CX27" s="1054"/>
      <c r="CY27" s="1054"/>
      <c r="CZ27" s="1054"/>
      <c r="DA27" s="1055"/>
      <c r="DB27" s="1053"/>
      <c r="DC27" s="1054"/>
      <c r="DD27" s="1054"/>
      <c r="DE27" s="1054"/>
      <c r="DF27" s="1055"/>
      <c r="DG27" s="1053"/>
      <c r="DH27" s="1054"/>
      <c r="DI27" s="1054"/>
      <c r="DJ27" s="1054"/>
      <c r="DK27" s="1055"/>
      <c r="DL27" s="1053"/>
      <c r="DM27" s="1054"/>
      <c r="DN27" s="1054"/>
      <c r="DO27" s="1054"/>
      <c r="DP27" s="1055"/>
      <c r="DQ27" s="1053"/>
      <c r="DR27" s="1054"/>
      <c r="DS27" s="1054"/>
      <c r="DT27" s="1054"/>
      <c r="DU27" s="1055"/>
      <c r="DV27" s="1056"/>
      <c r="DW27" s="1057"/>
      <c r="DX27" s="1057"/>
      <c r="DY27" s="1057"/>
      <c r="DZ27" s="1058"/>
      <c r="EA27" s="226"/>
    </row>
    <row r="28" spans="1:131" ht="26.25" customHeight="1" thickTop="1" x14ac:dyDescent="0.15">
      <c r="A28" s="238">
        <v>1</v>
      </c>
      <c r="B28" s="1111" t="s">
        <v>406</v>
      </c>
      <c r="C28" s="1112"/>
      <c r="D28" s="1112"/>
      <c r="E28" s="1112"/>
      <c r="F28" s="1112"/>
      <c r="G28" s="1112"/>
      <c r="H28" s="1112"/>
      <c r="I28" s="1112"/>
      <c r="J28" s="1112"/>
      <c r="K28" s="1112"/>
      <c r="L28" s="1112"/>
      <c r="M28" s="1112"/>
      <c r="N28" s="1112"/>
      <c r="O28" s="1112"/>
      <c r="P28" s="1113"/>
      <c r="Q28" s="1114">
        <v>4690</v>
      </c>
      <c r="R28" s="1115"/>
      <c r="S28" s="1115"/>
      <c r="T28" s="1115"/>
      <c r="U28" s="1115"/>
      <c r="V28" s="1115">
        <v>4199</v>
      </c>
      <c r="W28" s="1115"/>
      <c r="X28" s="1115"/>
      <c r="Y28" s="1115"/>
      <c r="Z28" s="1115"/>
      <c r="AA28" s="1115">
        <v>492</v>
      </c>
      <c r="AB28" s="1115"/>
      <c r="AC28" s="1115"/>
      <c r="AD28" s="1115"/>
      <c r="AE28" s="1116"/>
      <c r="AF28" s="1117">
        <v>492</v>
      </c>
      <c r="AG28" s="1115"/>
      <c r="AH28" s="1115"/>
      <c r="AI28" s="1115"/>
      <c r="AJ28" s="1118"/>
      <c r="AK28" s="1106">
        <v>378</v>
      </c>
      <c r="AL28" s="1107"/>
      <c r="AM28" s="1107"/>
      <c r="AN28" s="1107"/>
      <c r="AO28" s="1107"/>
      <c r="AP28" s="1107">
        <v>64</v>
      </c>
      <c r="AQ28" s="1107"/>
      <c r="AR28" s="1107"/>
      <c r="AS28" s="1107"/>
      <c r="AT28" s="1107"/>
      <c r="AU28" s="1107">
        <v>63</v>
      </c>
      <c r="AV28" s="1107"/>
      <c r="AW28" s="1107"/>
      <c r="AX28" s="1107"/>
      <c r="AY28" s="1107"/>
      <c r="AZ28" s="1108" t="s">
        <v>592</v>
      </c>
      <c r="BA28" s="1108"/>
      <c r="BB28" s="1108"/>
      <c r="BC28" s="1108"/>
      <c r="BD28" s="1108"/>
      <c r="BE28" s="1109"/>
      <c r="BF28" s="1109"/>
      <c r="BG28" s="1109"/>
      <c r="BH28" s="1109"/>
      <c r="BI28" s="1110"/>
      <c r="BJ28" s="228"/>
      <c r="BK28" s="228"/>
      <c r="BL28" s="228"/>
      <c r="BM28" s="228"/>
      <c r="BN28" s="228"/>
      <c r="BO28" s="237"/>
      <c r="BP28" s="237"/>
      <c r="BQ28" s="234">
        <v>22</v>
      </c>
      <c r="BR28" s="235"/>
      <c r="BS28" s="1056"/>
      <c r="BT28" s="1057"/>
      <c r="BU28" s="1057"/>
      <c r="BV28" s="1057"/>
      <c r="BW28" s="1057"/>
      <c r="BX28" s="1057"/>
      <c r="BY28" s="1057"/>
      <c r="BZ28" s="1057"/>
      <c r="CA28" s="1057"/>
      <c r="CB28" s="1057"/>
      <c r="CC28" s="1057"/>
      <c r="CD28" s="1057"/>
      <c r="CE28" s="1057"/>
      <c r="CF28" s="1057"/>
      <c r="CG28" s="1078"/>
      <c r="CH28" s="1053"/>
      <c r="CI28" s="1054"/>
      <c r="CJ28" s="1054"/>
      <c r="CK28" s="1054"/>
      <c r="CL28" s="1055"/>
      <c r="CM28" s="1053"/>
      <c r="CN28" s="1054"/>
      <c r="CO28" s="1054"/>
      <c r="CP28" s="1054"/>
      <c r="CQ28" s="1055"/>
      <c r="CR28" s="1053"/>
      <c r="CS28" s="1054"/>
      <c r="CT28" s="1054"/>
      <c r="CU28" s="1054"/>
      <c r="CV28" s="1055"/>
      <c r="CW28" s="1053"/>
      <c r="CX28" s="1054"/>
      <c r="CY28" s="1054"/>
      <c r="CZ28" s="1054"/>
      <c r="DA28" s="1055"/>
      <c r="DB28" s="1053"/>
      <c r="DC28" s="1054"/>
      <c r="DD28" s="1054"/>
      <c r="DE28" s="1054"/>
      <c r="DF28" s="1055"/>
      <c r="DG28" s="1053"/>
      <c r="DH28" s="1054"/>
      <c r="DI28" s="1054"/>
      <c r="DJ28" s="1054"/>
      <c r="DK28" s="1055"/>
      <c r="DL28" s="1053"/>
      <c r="DM28" s="1054"/>
      <c r="DN28" s="1054"/>
      <c r="DO28" s="1054"/>
      <c r="DP28" s="1055"/>
      <c r="DQ28" s="1053"/>
      <c r="DR28" s="1054"/>
      <c r="DS28" s="1054"/>
      <c r="DT28" s="1054"/>
      <c r="DU28" s="1055"/>
      <c r="DV28" s="1056"/>
      <c r="DW28" s="1057"/>
      <c r="DX28" s="1057"/>
      <c r="DY28" s="1057"/>
      <c r="DZ28" s="1058"/>
      <c r="EA28" s="226"/>
    </row>
    <row r="29" spans="1:131" ht="26.25" customHeight="1" x14ac:dyDescent="0.15">
      <c r="A29" s="238">
        <v>2</v>
      </c>
      <c r="B29" s="1094" t="s">
        <v>407</v>
      </c>
      <c r="C29" s="1095"/>
      <c r="D29" s="1095"/>
      <c r="E29" s="1095"/>
      <c r="F29" s="1095"/>
      <c r="G29" s="1095"/>
      <c r="H29" s="1095"/>
      <c r="I29" s="1095"/>
      <c r="J29" s="1095"/>
      <c r="K29" s="1095"/>
      <c r="L29" s="1095"/>
      <c r="M29" s="1095"/>
      <c r="N29" s="1095"/>
      <c r="O29" s="1095"/>
      <c r="P29" s="1096"/>
      <c r="Q29" s="1102">
        <v>5692</v>
      </c>
      <c r="R29" s="1103"/>
      <c r="S29" s="1103"/>
      <c r="T29" s="1103"/>
      <c r="U29" s="1103"/>
      <c r="V29" s="1103">
        <v>5482</v>
      </c>
      <c r="W29" s="1103"/>
      <c r="X29" s="1103"/>
      <c r="Y29" s="1103"/>
      <c r="Z29" s="1103"/>
      <c r="AA29" s="1103">
        <v>210</v>
      </c>
      <c r="AB29" s="1103"/>
      <c r="AC29" s="1103"/>
      <c r="AD29" s="1103"/>
      <c r="AE29" s="1104"/>
      <c r="AF29" s="1099">
        <v>209</v>
      </c>
      <c r="AG29" s="1100"/>
      <c r="AH29" s="1100"/>
      <c r="AI29" s="1100"/>
      <c r="AJ29" s="1101"/>
      <c r="AK29" s="1044">
        <v>813</v>
      </c>
      <c r="AL29" s="1035"/>
      <c r="AM29" s="1035"/>
      <c r="AN29" s="1035"/>
      <c r="AO29" s="1035"/>
      <c r="AP29" s="1035" t="s">
        <v>592</v>
      </c>
      <c r="AQ29" s="1035"/>
      <c r="AR29" s="1035"/>
      <c r="AS29" s="1035"/>
      <c r="AT29" s="1035"/>
      <c r="AU29" s="1035" t="s">
        <v>592</v>
      </c>
      <c r="AV29" s="1035"/>
      <c r="AW29" s="1035"/>
      <c r="AX29" s="1035"/>
      <c r="AY29" s="1035"/>
      <c r="AZ29" s="1105" t="s">
        <v>592</v>
      </c>
      <c r="BA29" s="1105"/>
      <c r="BB29" s="1105"/>
      <c r="BC29" s="1105"/>
      <c r="BD29" s="1105"/>
      <c r="BE29" s="1036"/>
      <c r="BF29" s="1036"/>
      <c r="BG29" s="1036"/>
      <c r="BH29" s="1036"/>
      <c r="BI29" s="1037"/>
      <c r="BJ29" s="228"/>
      <c r="BK29" s="228"/>
      <c r="BL29" s="228"/>
      <c r="BM29" s="228"/>
      <c r="BN29" s="228"/>
      <c r="BO29" s="237"/>
      <c r="BP29" s="237"/>
      <c r="BQ29" s="234">
        <v>23</v>
      </c>
      <c r="BR29" s="235"/>
      <c r="BS29" s="1056"/>
      <c r="BT29" s="1057"/>
      <c r="BU29" s="1057"/>
      <c r="BV29" s="1057"/>
      <c r="BW29" s="1057"/>
      <c r="BX29" s="1057"/>
      <c r="BY29" s="1057"/>
      <c r="BZ29" s="1057"/>
      <c r="CA29" s="1057"/>
      <c r="CB29" s="1057"/>
      <c r="CC29" s="1057"/>
      <c r="CD29" s="1057"/>
      <c r="CE29" s="1057"/>
      <c r="CF29" s="1057"/>
      <c r="CG29" s="1078"/>
      <c r="CH29" s="1053"/>
      <c r="CI29" s="1054"/>
      <c r="CJ29" s="1054"/>
      <c r="CK29" s="1054"/>
      <c r="CL29" s="1055"/>
      <c r="CM29" s="1053"/>
      <c r="CN29" s="1054"/>
      <c r="CO29" s="1054"/>
      <c r="CP29" s="1054"/>
      <c r="CQ29" s="1055"/>
      <c r="CR29" s="1053"/>
      <c r="CS29" s="1054"/>
      <c r="CT29" s="1054"/>
      <c r="CU29" s="1054"/>
      <c r="CV29" s="1055"/>
      <c r="CW29" s="1053"/>
      <c r="CX29" s="1054"/>
      <c r="CY29" s="1054"/>
      <c r="CZ29" s="1054"/>
      <c r="DA29" s="1055"/>
      <c r="DB29" s="1053"/>
      <c r="DC29" s="1054"/>
      <c r="DD29" s="1054"/>
      <c r="DE29" s="1054"/>
      <c r="DF29" s="1055"/>
      <c r="DG29" s="1053"/>
      <c r="DH29" s="1054"/>
      <c r="DI29" s="1054"/>
      <c r="DJ29" s="1054"/>
      <c r="DK29" s="1055"/>
      <c r="DL29" s="1053"/>
      <c r="DM29" s="1054"/>
      <c r="DN29" s="1054"/>
      <c r="DO29" s="1054"/>
      <c r="DP29" s="1055"/>
      <c r="DQ29" s="1053"/>
      <c r="DR29" s="1054"/>
      <c r="DS29" s="1054"/>
      <c r="DT29" s="1054"/>
      <c r="DU29" s="1055"/>
      <c r="DV29" s="1056"/>
      <c r="DW29" s="1057"/>
      <c r="DX29" s="1057"/>
      <c r="DY29" s="1057"/>
      <c r="DZ29" s="1058"/>
      <c r="EA29" s="226"/>
    </row>
    <row r="30" spans="1:131" ht="26.25" customHeight="1" x14ac:dyDescent="0.15">
      <c r="A30" s="238">
        <v>3</v>
      </c>
      <c r="B30" s="1094" t="s">
        <v>408</v>
      </c>
      <c r="C30" s="1095"/>
      <c r="D30" s="1095"/>
      <c r="E30" s="1095"/>
      <c r="F30" s="1095"/>
      <c r="G30" s="1095"/>
      <c r="H30" s="1095"/>
      <c r="I30" s="1095"/>
      <c r="J30" s="1095"/>
      <c r="K30" s="1095"/>
      <c r="L30" s="1095"/>
      <c r="M30" s="1095"/>
      <c r="N30" s="1095"/>
      <c r="O30" s="1095"/>
      <c r="P30" s="1096"/>
      <c r="Q30" s="1102">
        <v>647</v>
      </c>
      <c r="R30" s="1103"/>
      <c r="S30" s="1103"/>
      <c r="T30" s="1103"/>
      <c r="U30" s="1103"/>
      <c r="V30" s="1103">
        <v>647</v>
      </c>
      <c r="W30" s="1103"/>
      <c r="X30" s="1103"/>
      <c r="Y30" s="1103"/>
      <c r="Z30" s="1103"/>
      <c r="AA30" s="1103" t="s">
        <v>592</v>
      </c>
      <c r="AB30" s="1103"/>
      <c r="AC30" s="1103"/>
      <c r="AD30" s="1103"/>
      <c r="AE30" s="1104"/>
      <c r="AF30" s="1099" t="s">
        <v>236</v>
      </c>
      <c r="AG30" s="1100"/>
      <c r="AH30" s="1100"/>
      <c r="AI30" s="1100"/>
      <c r="AJ30" s="1101"/>
      <c r="AK30" s="1044">
        <v>172</v>
      </c>
      <c r="AL30" s="1035"/>
      <c r="AM30" s="1035"/>
      <c r="AN30" s="1035"/>
      <c r="AO30" s="1035"/>
      <c r="AP30" s="1035" t="s">
        <v>592</v>
      </c>
      <c r="AQ30" s="1035"/>
      <c r="AR30" s="1035"/>
      <c r="AS30" s="1035"/>
      <c r="AT30" s="1035"/>
      <c r="AU30" s="1035" t="s">
        <v>592</v>
      </c>
      <c r="AV30" s="1035"/>
      <c r="AW30" s="1035"/>
      <c r="AX30" s="1035"/>
      <c r="AY30" s="1035"/>
      <c r="AZ30" s="1105" t="s">
        <v>592</v>
      </c>
      <c r="BA30" s="1105"/>
      <c r="BB30" s="1105"/>
      <c r="BC30" s="1105"/>
      <c r="BD30" s="1105"/>
      <c r="BE30" s="1036"/>
      <c r="BF30" s="1036"/>
      <c r="BG30" s="1036"/>
      <c r="BH30" s="1036"/>
      <c r="BI30" s="1037"/>
      <c r="BJ30" s="228"/>
      <c r="BK30" s="228"/>
      <c r="BL30" s="228"/>
      <c r="BM30" s="228"/>
      <c r="BN30" s="228"/>
      <c r="BO30" s="237"/>
      <c r="BP30" s="237"/>
      <c r="BQ30" s="234">
        <v>24</v>
      </c>
      <c r="BR30" s="235"/>
      <c r="BS30" s="1056"/>
      <c r="BT30" s="1057"/>
      <c r="BU30" s="1057"/>
      <c r="BV30" s="1057"/>
      <c r="BW30" s="1057"/>
      <c r="BX30" s="1057"/>
      <c r="BY30" s="1057"/>
      <c r="BZ30" s="1057"/>
      <c r="CA30" s="1057"/>
      <c r="CB30" s="1057"/>
      <c r="CC30" s="1057"/>
      <c r="CD30" s="1057"/>
      <c r="CE30" s="1057"/>
      <c r="CF30" s="1057"/>
      <c r="CG30" s="1078"/>
      <c r="CH30" s="1053"/>
      <c r="CI30" s="1054"/>
      <c r="CJ30" s="1054"/>
      <c r="CK30" s="1054"/>
      <c r="CL30" s="1055"/>
      <c r="CM30" s="1053"/>
      <c r="CN30" s="1054"/>
      <c r="CO30" s="1054"/>
      <c r="CP30" s="1054"/>
      <c r="CQ30" s="1055"/>
      <c r="CR30" s="1053"/>
      <c r="CS30" s="1054"/>
      <c r="CT30" s="1054"/>
      <c r="CU30" s="1054"/>
      <c r="CV30" s="1055"/>
      <c r="CW30" s="1053"/>
      <c r="CX30" s="1054"/>
      <c r="CY30" s="1054"/>
      <c r="CZ30" s="1054"/>
      <c r="DA30" s="1055"/>
      <c r="DB30" s="1053"/>
      <c r="DC30" s="1054"/>
      <c r="DD30" s="1054"/>
      <c r="DE30" s="1054"/>
      <c r="DF30" s="1055"/>
      <c r="DG30" s="1053"/>
      <c r="DH30" s="1054"/>
      <c r="DI30" s="1054"/>
      <c r="DJ30" s="1054"/>
      <c r="DK30" s="1055"/>
      <c r="DL30" s="1053"/>
      <c r="DM30" s="1054"/>
      <c r="DN30" s="1054"/>
      <c r="DO30" s="1054"/>
      <c r="DP30" s="1055"/>
      <c r="DQ30" s="1053"/>
      <c r="DR30" s="1054"/>
      <c r="DS30" s="1054"/>
      <c r="DT30" s="1054"/>
      <c r="DU30" s="1055"/>
      <c r="DV30" s="1056"/>
      <c r="DW30" s="1057"/>
      <c r="DX30" s="1057"/>
      <c r="DY30" s="1057"/>
      <c r="DZ30" s="1058"/>
      <c r="EA30" s="226"/>
    </row>
    <row r="31" spans="1:131" ht="26.25" customHeight="1" x14ac:dyDescent="0.15">
      <c r="A31" s="238">
        <v>4</v>
      </c>
      <c r="B31" s="1094" t="s">
        <v>409</v>
      </c>
      <c r="C31" s="1095"/>
      <c r="D31" s="1095"/>
      <c r="E31" s="1095"/>
      <c r="F31" s="1095"/>
      <c r="G31" s="1095"/>
      <c r="H31" s="1095"/>
      <c r="I31" s="1095"/>
      <c r="J31" s="1095"/>
      <c r="K31" s="1095"/>
      <c r="L31" s="1095"/>
      <c r="M31" s="1095"/>
      <c r="N31" s="1095"/>
      <c r="O31" s="1095"/>
      <c r="P31" s="1096"/>
      <c r="Q31" s="1102">
        <v>559</v>
      </c>
      <c r="R31" s="1103"/>
      <c r="S31" s="1103"/>
      <c r="T31" s="1103"/>
      <c r="U31" s="1103"/>
      <c r="V31" s="1103">
        <v>513</v>
      </c>
      <c r="W31" s="1103"/>
      <c r="X31" s="1103"/>
      <c r="Y31" s="1103"/>
      <c r="Z31" s="1103"/>
      <c r="AA31" s="1103">
        <v>46</v>
      </c>
      <c r="AB31" s="1103"/>
      <c r="AC31" s="1103"/>
      <c r="AD31" s="1103"/>
      <c r="AE31" s="1104"/>
      <c r="AF31" s="1099">
        <v>1077</v>
      </c>
      <c r="AG31" s="1100"/>
      <c r="AH31" s="1100"/>
      <c r="AI31" s="1100"/>
      <c r="AJ31" s="1101"/>
      <c r="AK31" s="1044">
        <v>122</v>
      </c>
      <c r="AL31" s="1035"/>
      <c r="AM31" s="1035"/>
      <c r="AN31" s="1035"/>
      <c r="AO31" s="1035"/>
      <c r="AP31" s="1035">
        <v>2607</v>
      </c>
      <c r="AQ31" s="1035"/>
      <c r="AR31" s="1035"/>
      <c r="AS31" s="1035"/>
      <c r="AT31" s="1035"/>
      <c r="AU31" s="1035">
        <v>443</v>
      </c>
      <c r="AV31" s="1035"/>
      <c r="AW31" s="1035"/>
      <c r="AX31" s="1035"/>
      <c r="AY31" s="1035"/>
      <c r="AZ31" s="1105" t="s">
        <v>592</v>
      </c>
      <c r="BA31" s="1105"/>
      <c r="BB31" s="1105"/>
      <c r="BC31" s="1105"/>
      <c r="BD31" s="1105"/>
      <c r="BE31" s="1036" t="s">
        <v>410</v>
      </c>
      <c r="BF31" s="1036"/>
      <c r="BG31" s="1036"/>
      <c r="BH31" s="1036"/>
      <c r="BI31" s="1037"/>
      <c r="BJ31" s="228"/>
      <c r="BK31" s="228"/>
      <c r="BL31" s="228"/>
      <c r="BM31" s="228"/>
      <c r="BN31" s="228"/>
      <c r="BO31" s="237"/>
      <c r="BP31" s="237"/>
      <c r="BQ31" s="234">
        <v>25</v>
      </c>
      <c r="BR31" s="235"/>
      <c r="BS31" s="1056"/>
      <c r="BT31" s="1057"/>
      <c r="BU31" s="1057"/>
      <c r="BV31" s="1057"/>
      <c r="BW31" s="1057"/>
      <c r="BX31" s="1057"/>
      <c r="BY31" s="1057"/>
      <c r="BZ31" s="1057"/>
      <c r="CA31" s="1057"/>
      <c r="CB31" s="1057"/>
      <c r="CC31" s="1057"/>
      <c r="CD31" s="1057"/>
      <c r="CE31" s="1057"/>
      <c r="CF31" s="1057"/>
      <c r="CG31" s="1078"/>
      <c r="CH31" s="1053"/>
      <c r="CI31" s="1054"/>
      <c r="CJ31" s="1054"/>
      <c r="CK31" s="1054"/>
      <c r="CL31" s="1055"/>
      <c r="CM31" s="1053"/>
      <c r="CN31" s="1054"/>
      <c r="CO31" s="1054"/>
      <c r="CP31" s="1054"/>
      <c r="CQ31" s="1055"/>
      <c r="CR31" s="1053"/>
      <c r="CS31" s="1054"/>
      <c r="CT31" s="1054"/>
      <c r="CU31" s="1054"/>
      <c r="CV31" s="1055"/>
      <c r="CW31" s="1053"/>
      <c r="CX31" s="1054"/>
      <c r="CY31" s="1054"/>
      <c r="CZ31" s="1054"/>
      <c r="DA31" s="1055"/>
      <c r="DB31" s="1053"/>
      <c r="DC31" s="1054"/>
      <c r="DD31" s="1054"/>
      <c r="DE31" s="1054"/>
      <c r="DF31" s="1055"/>
      <c r="DG31" s="1053"/>
      <c r="DH31" s="1054"/>
      <c r="DI31" s="1054"/>
      <c r="DJ31" s="1054"/>
      <c r="DK31" s="1055"/>
      <c r="DL31" s="1053"/>
      <c r="DM31" s="1054"/>
      <c r="DN31" s="1054"/>
      <c r="DO31" s="1054"/>
      <c r="DP31" s="1055"/>
      <c r="DQ31" s="1053"/>
      <c r="DR31" s="1054"/>
      <c r="DS31" s="1054"/>
      <c r="DT31" s="1054"/>
      <c r="DU31" s="1055"/>
      <c r="DV31" s="1056"/>
      <c r="DW31" s="1057"/>
      <c r="DX31" s="1057"/>
      <c r="DY31" s="1057"/>
      <c r="DZ31" s="1058"/>
      <c r="EA31" s="226"/>
    </row>
    <row r="32" spans="1:131" ht="26.25" customHeight="1" x14ac:dyDescent="0.15">
      <c r="A32" s="238">
        <v>5</v>
      </c>
      <c r="B32" s="1094" t="s">
        <v>411</v>
      </c>
      <c r="C32" s="1095"/>
      <c r="D32" s="1095"/>
      <c r="E32" s="1095"/>
      <c r="F32" s="1095"/>
      <c r="G32" s="1095"/>
      <c r="H32" s="1095"/>
      <c r="I32" s="1095"/>
      <c r="J32" s="1095"/>
      <c r="K32" s="1095"/>
      <c r="L32" s="1095"/>
      <c r="M32" s="1095"/>
      <c r="N32" s="1095"/>
      <c r="O32" s="1095"/>
      <c r="P32" s="1096"/>
      <c r="Q32" s="1102">
        <v>2888</v>
      </c>
      <c r="R32" s="1103"/>
      <c r="S32" s="1103"/>
      <c r="T32" s="1103"/>
      <c r="U32" s="1103"/>
      <c r="V32" s="1103">
        <v>2777</v>
      </c>
      <c r="W32" s="1103"/>
      <c r="X32" s="1103"/>
      <c r="Y32" s="1103"/>
      <c r="Z32" s="1103"/>
      <c r="AA32" s="1103">
        <v>111</v>
      </c>
      <c r="AB32" s="1103"/>
      <c r="AC32" s="1103"/>
      <c r="AD32" s="1103"/>
      <c r="AE32" s="1104"/>
      <c r="AF32" s="1099">
        <v>1356</v>
      </c>
      <c r="AG32" s="1100"/>
      <c r="AH32" s="1100"/>
      <c r="AI32" s="1100"/>
      <c r="AJ32" s="1101"/>
      <c r="AK32" s="1044">
        <v>633</v>
      </c>
      <c r="AL32" s="1035"/>
      <c r="AM32" s="1035"/>
      <c r="AN32" s="1035"/>
      <c r="AO32" s="1035"/>
      <c r="AP32" s="1035">
        <v>2494</v>
      </c>
      <c r="AQ32" s="1035"/>
      <c r="AR32" s="1035"/>
      <c r="AS32" s="1035"/>
      <c r="AT32" s="1035"/>
      <c r="AU32" s="1035">
        <v>1850</v>
      </c>
      <c r="AV32" s="1035"/>
      <c r="AW32" s="1035"/>
      <c r="AX32" s="1035"/>
      <c r="AY32" s="1035"/>
      <c r="AZ32" s="1105" t="s">
        <v>592</v>
      </c>
      <c r="BA32" s="1105"/>
      <c r="BB32" s="1105"/>
      <c r="BC32" s="1105"/>
      <c r="BD32" s="1105"/>
      <c r="BE32" s="1036" t="s">
        <v>412</v>
      </c>
      <c r="BF32" s="1036"/>
      <c r="BG32" s="1036"/>
      <c r="BH32" s="1036"/>
      <c r="BI32" s="1037"/>
      <c r="BJ32" s="228"/>
      <c r="BK32" s="228"/>
      <c r="BL32" s="228"/>
      <c r="BM32" s="228"/>
      <c r="BN32" s="228"/>
      <c r="BO32" s="237"/>
      <c r="BP32" s="237"/>
      <c r="BQ32" s="234">
        <v>26</v>
      </c>
      <c r="BR32" s="235"/>
      <c r="BS32" s="1056"/>
      <c r="BT32" s="1057"/>
      <c r="BU32" s="1057"/>
      <c r="BV32" s="1057"/>
      <c r="BW32" s="1057"/>
      <c r="BX32" s="1057"/>
      <c r="BY32" s="1057"/>
      <c r="BZ32" s="1057"/>
      <c r="CA32" s="1057"/>
      <c r="CB32" s="1057"/>
      <c r="CC32" s="1057"/>
      <c r="CD32" s="1057"/>
      <c r="CE32" s="1057"/>
      <c r="CF32" s="1057"/>
      <c r="CG32" s="1078"/>
      <c r="CH32" s="1053"/>
      <c r="CI32" s="1054"/>
      <c r="CJ32" s="1054"/>
      <c r="CK32" s="1054"/>
      <c r="CL32" s="1055"/>
      <c r="CM32" s="1053"/>
      <c r="CN32" s="1054"/>
      <c r="CO32" s="1054"/>
      <c r="CP32" s="1054"/>
      <c r="CQ32" s="1055"/>
      <c r="CR32" s="1053"/>
      <c r="CS32" s="1054"/>
      <c r="CT32" s="1054"/>
      <c r="CU32" s="1054"/>
      <c r="CV32" s="1055"/>
      <c r="CW32" s="1053"/>
      <c r="CX32" s="1054"/>
      <c r="CY32" s="1054"/>
      <c r="CZ32" s="1054"/>
      <c r="DA32" s="1055"/>
      <c r="DB32" s="1053"/>
      <c r="DC32" s="1054"/>
      <c r="DD32" s="1054"/>
      <c r="DE32" s="1054"/>
      <c r="DF32" s="1055"/>
      <c r="DG32" s="1053"/>
      <c r="DH32" s="1054"/>
      <c r="DI32" s="1054"/>
      <c r="DJ32" s="1054"/>
      <c r="DK32" s="1055"/>
      <c r="DL32" s="1053"/>
      <c r="DM32" s="1054"/>
      <c r="DN32" s="1054"/>
      <c r="DO32" s="1054"/>
      <c r="DP32" s="1055"/>
      <c r="DQ32" s="1053"/>
      <c r="DR32" s="1054"/>
      <c r="DS32" s="1054"/>
      <c r="DT32" s="1054"/>
      <c r="DU32" s="1055"/>
      <c r="DV32" s="1056"/>
      <c r="DW32" s="1057"/>
      <c r="DX32" s="1057"/>
      <c r="DY32" s="1057"/>
      <c r="DZ32" s="1058"/>
      <c r="EA32" s="226"/>
    </row>
    <row r="33" spans="1:131" ht="26.25" customHeight="1" x14ac:dyDescent="0.15">
      <c r="A33" s="238">
        <v>6</v>
      </c>
      <c r="B33" s="1094" t="s">
        <v>413</v>
      </c>
      <c r="C33" s="1095"/>
      <c r="D33" s="1095"/>
      <c r="E33" s="1095"/>
      <c r="F33" s="1095"/>
      <c r="G33" s="1095"/>
      <c r="H33" s="1095"/>
      <c r="I33" s="1095"/>
      <c r="J33" s="1095"/>
      <c r="K33" s="1095"/>
      <c r="L33" s="1095"/>
      <c r="M33" s="1095"/>
      <c r="N33" s="1095"/>
      <c r="O33" s="1095"/>
      <c r="P33" s="1096"/>
      <c r="Q33" s="1102">
        <v>30</v>
      </c>
      <c r="R33" s="1103"/>
      <c r="S33" s="1103"/>
      <c r="T33" s="1103"/>
      <c r="U33" s="1103"/>
      <c r="V33" s="1103">
        <v>23</v>
      </c>
      <c r="W33" s="1103"/>
      <c r="X33" s="1103"/>
      <c r="Y33" s="1103"/>
      <c r="Z33" s="1103"/>
      <c r="AA33" s="1103">
        <v>7</v>
      </c>
      <c r="AB33" s="1103"/>
      <c r="AC33" s="1103"/>
      <c r="AD33" s="1103"/>
      <c r="AE33" s="1104"/>
      <c r="AF33" s="1099">
        <v>116</v>
      </c>
      <c r="AG33" s="1100"/>
      <c r="AH33" s="1100"/>
      <c r="AI33" s="1100"/>
      <c r="AJ33" s="1101"/>
      <c r="AK33" s="1044" t="s">
        <v>592</v>
      </c>
      <c r="AL33" s="1035"/>
      <c r="AM33" s="1035"/>
      <c r="AN33" s="1035"/>
      <c r="AO33" s="1035"/>
      <c r="AP33" s="1035">
        <v>131</v>
      </c>
      <c r="AQ33" s="1035"/>
      <c r="AR33" s="1035"/>
      <c r="AS33" s="1035"/>
      <c r="AT33" s="1035"/>
      <c r="AU33" s="1035" t="s">
        <v>592</v>
      </c>
      <c r="AV33" s="1035"/>
      <c r="AW33" s="1035"/>
      <c r="AX33" s="1035"/>
      <c r="AY33" s="1035"/>
      <c r="AZ33" s="1105" t="s">
        <v>592</v>
      </c>
      <c r="BA33" s="1105"/>
      <c r="BB33" s="1105"/>
      <c r="BC33" s="1105"/>
      <c r="BD33" s="1105"/>
      <c r="BE33" s="1036" t="s">
        <v>410</v>
      </c>
      <c r="BF33" s="1036"/>
      <c r="BG33" s="1036"/>
      <c r="BH33" s="1036"/>
      <c r="BI33" s="1037"/>
      <c r="BJ33" s="228"/>
      <c r="BK33" s="228"/>
      <c r="BL33" s="228"/>
      <c r="BM33" s="228"/>
      <c r="BN33" s="228"/>
      <c r="BO33" s="237"/>
      <c r="BP33" s="237"/>
      <c r="BQ33" s="234">
        <v>27</v>
      </c>
      <c r="BR33" s="235"/>
      <c r="BS33" s="1056"/>
      <c r="BT33" s="1057"/>
      <c r="BU33" s="1057"/>
      <c r="BV33" s="1057"/>
      <c r="BW33" s="1057"/>
      <c r="BX33" s="1057"/>
      <c r="BY33" s="1057"/>
      <c r="BZ33" s="1057"/>
      <c r="CA33" s="1057"/>
      <c r="CB33" s="1057"/>
      <c r="CC33" s="1057"/>
      <c r="CD33" s="1057"/>
      <c r="CE33" s="1057"/>
      <c r="CF33" s="1057"/>
      <c r="CG33" s="1078"/>
      <c r="CH33" s="1053"/>
      <c r="CI33" s="1054"/>
      <c r="CJ33" s="1054"/>
      <c r="CK33" s="1054"/>
      <c r="CL33" s="1055"/>
      <c r="CM33" s="1053"/>
      <c r="CN33" s="1054"/>
      <c r="CO33" s="1054"/>
      <c r="CP33" s="1054"/>
      <c r="CQ33" s="1055"/>
      <c r="CR33" s="1053"/>
      <c r="CS33" s="1054"/>
      <c r="CT33" s="1054"/>
      <c r="CU33" s="1054"/>
      <c r="CV33" s="1055"/>
      <c r="CW33" s="1053"/>
      <c r="CX33" s="1054"/>
      <c r="CY33" s="1054"/>
      <c r="CZ33" s="1054"/>
      <c r="DA33" s="1055"/>
      <c r="DB33" s="1053"/>
      <c r="DC33" s="1054"/>
      <c r="DD33" s="1054"/>
      <c r="DE33" s="1054"/>
      <c r="DF33" s="1055"/>
      <c r="DG33" s="1053"/>
      <c r="DH33" s="1054"/>
      <c r="DI33" s="1054"/>
      <c r="DJ33" s="1054"/>
      <c r="DK33" s="1055"/>
      <c r="DL33" s="1053"/>
      <c r="DM33" s="1054"/>
      <c r="DN33" s="1054"/>
      <c r="DO33" s="1054"/>
      <c r="DP33" s="1055"/>
      <c r="DQ33" s="1053"/>
      <c r="DR33" s="1054"/>
      <c r="DS33" s="1054"/>
      <c r="DT33" s="1054"/>
      <c r="DU33" s="1055"/>
      <c r="DV33" s="1056"/>
      <c r="DW33" s="1057"/>
      <c r="DX33" s="1057"/>
      <c r="DY33" s="1057"/>
      <c r="DZ33" s="1058"/>
      <c r="EA33" s="226"/>
    </row>
    <row r="34" spans="1:131" ht="26.25" customHeight="1" x14ac:dyDescent="0.15">
      <c r="A34" s="238">
        <v>7</v>
      </c>
      <c r="B34" s="1094" t="s">
        <v>414</v>
      </c>
      <c r="C34" s="1095"/>
      <c r="D34" s="1095"/>
      <c r="E34" s="1095"/>
      <c r="F34" s="1095"/>
      <c r="G34" s="1095"/>
      <c r="H34" s="1095"/>
      <c r="I34" s="1095"/>
      <c r="J34" s="1095"/>
      <c r="K34" s="1095"/>
      <c r="L34" s="1095"/>
      <c r="M34" s="1095"/>
      <c r="N34" s="1095"/>
      <c r="O34" s="1095"/>
      <c r="P34" s="1096"/>
      <c r="Q34" s="1102">
        <v>362</v>
      </c>
      <c r="R34" s="1103"/>
      <c r="S34" s="1103"/>
      <c r="T34" s="1103"/>
      <c r="U34" s="1103"/>
      <c r="V34" s="1103">
        <v>355</v>
      </c>
      <c r="W34" s="1103"/>
      <c r="X34" s="1103"/>
      <c r="Y34" s="1103"/>
      <c r="Z34" s="1103"/>
      <c r="AA34" s="1103">
        <v>7</v>
      </c>
      <c r="AB34" s="1103"/>
      <c r="AC34" s="1103"/>
      <c r="AD34" s="1103"/>
      <c r="AE34" s="1104"/>
      <c r="AF34" s="1099">
        <v>37</v>
      </c>
      <c r="AG34" s="1100"/>
      <c r="AH34" s="1100"/>
      <c r="AI34" s="1100"/>
      <c r="AJ34" s="1101"/>
      <c r="AK34" s="1044">
        <v>223</v>
      </c>
      <c r="AL34" s="1035"/>
      <c r="AM34" s="1035"/>
      <c r="AN34" s="1035"/>
      <c r="AO34" s="1035"/>
      <c r="AP34" s="1035">
        <v>1923</v>
      </c>
      <c r="AQ34" s="1035"/>
      <c r="AR34" s="1035"/>
      <c r="AS34" s="1035"/>
      <c r="AT34" s="1035"/>
      <c r="AU34" s="1035">
        <v>1736</v>
      </c>
      <c r="AV34" s="1035"/>
      <c r="AW34" s="1035"/>
      <c r="AX34" s="1035"/>
      <c r="AY34" s="1035"/>
      <c r="AZ34" s="1105" t="s">
        <v>592</v>
      </c>
      <c r="BA34" s="1105"/>
      <c r="BB34" s="1105"/>
      <c r="BC34" s="1105"/>
      <c r="BD34" s="1105"/>
      <c r="BE34" s="1036" t="s">
        <v>412</v>
      </c>
      <c r="BF34" s="1036"/>
      <c r="BG34" s="1036"/>
      <c r="BH34" s="1036"/>
      <c r="BI34" s="1037"/>
      <c r="BJ34" s="228"/>
      <c r="BK34" s="228"/>
      <c r="BL34" s="228"/>
      <c r="BM34" s="228"/>
      <c r="BN34" s="228"/>
      <c r="BO34" s="237"/>
      <c r="BP34" s="237"/>
      <c r="BQ34" s="234">
        <v>28</v>
      </c>
      <c r="BR34" s="235"/>
      <c r="BS34" s="1056"/>
      <c r="BT34" s="1057"/>
      <c r="BU34" s="1057"/>
      <c r="BV34" s="1057"/>
      <c r="BW34" s="1057"/>
      <c r="BX34" s="1057"/>
      <c r="BY34" s="1057"/>
      <c r="BZ34" s="1057"/>
      <c r="CA34" s="1057"/>
      <c r="CB34" s="1057"/>
      <c r="CC34" s="1057"/>
      <c r="CD34" s="1057"/>
      <c r="CE34" s="1057"/>
      <c r="CF34" s="1057"/>
      <c r="CG34" s="1078"/>
      <c r="CH34" s="1053"/>
      <c r="CI34" s="1054"/>
      <c r="CJ34" s="1054"/>
      <c r="CK34" s="1054"/>
      <c r="CL34" s="1055"/>
      <c r="CM34" s="1053"/>
      <c r="CN34" s="1054"/>
      <c r="CO34" s="1054"/>
      <c r="CP34" s="1054"/>
      <c r="CQ34" s="1055"/>
      <c r="CR34" s="1053"/>
      <c r="CS34" s="1054"/>
      <c r="CT34" s="1054"/>
      <c r="CU34" s="1054"/>
      <c r="CV34" s="1055"/>
      <c r="CW34" s="1053"/>
      <c r="CX34" s="1054"/>
      <c r="CY34" s="1054"/>
      <c r="CZ34" s="1054"/>
      <c r="DA34" s="1055"/>
      <c r="DB34" s="1053"/>
      <c r="DC34" s="1054"/>
      <c r="DD34" s="1054"/>
      <c r="DE34" s="1054"/>
      <c r="DF34" s="1055"/>
      <c r="DG34" s="1053"/>
      <c r="DH34" s="1054"/>
      <c r="DI34" s="1054"/>
      <c r="DJ34" s="1054"/>
      <c r="DK34" s="1055"/>
      <c r="DL34" s="1053"/>
      <c r="DM34" s="1054"/>
      <c r="DN34" s="1054"/>
      <c r="DO34" s="1054"/>
      <c r="DP34" s="1055"/>
      <c r="DQ34" s="1053"/>
      <c r="DR34" s="1054"/>
      <c r="DS34" s="1054"/>
      <c r="DT34" s="1054"/>
      <c r="DU34" s="1055"/>
      <c r="DV34" s="1056"/>
      <c r="DW34" s="1057"/>
      <c r="DX34" s="1057"/>
      <c r="DY34" s="1057"/>
      <c r="DZ34" s="1058"/>
      <c r="EA34" s="226"/>
    </row>
    <row r="35" spans="1:131" ht="26.25" customHeight="1" x14ac:dyDescent="0.15">
      <c r="A35" s="238">
        <v>8</v>
      </c>
      <c r="B35" s="1094" t="s">
        <v>415</v>
      </c>
      <c r="C35" s="1095"/>
      <c r="D35" s="1095"/>
      <c r="E35" s="1095"/>
      <c r="F35" s="1095"/>
      <c r="G35" s="1095"/>
      <c r="H35" s="1095"/>
      <c r="I35" s="1095"/>
      <c r="J35" s="1095"/>
      <c r="K35" s="1095"/>
      <c r="L35" s="1095"/>
      <c r="M35" s="1095"/>
      <c r="N35" s="1095"/>
      <c r="O35" s="1095"/>
      <c r="P35" s="1096"/>
      <c r="Q35" s="1102">
        <v>1301</v>
      </c>
      <c r="R35" s="1103"/>
      <c r="S35" s="1103"/>
      <c r="T35" s="1103"/>
      <c r="U35" s="1103"/>
      <c r="V35" s="1103">
        <v>13007</v>
      </c>
      <c r="W35" s="1103"/>
      <c r="X35" s="1103"/>
      <c r="Y35" s="1103"/>
      <c r="Z35" s="1103"/>
      <c r="AA35" s="1103">
        <v>-7</v>
      </c>
      <c r="AB35" s="1103"/>
      <c r="AC35" s="1103"/>
      <c r="AD35" s="1103"/>
      <c r="AE35" s="1104"/>
      <c r="AF35" s="1099">
        <v>30</v>
      </c>
      <c r="AG35" s="1100"/>
      <c r="AH35" s="1100"/>
      <c r="AI35" s="1100"/>
      <c r="AJ35" s="1101"/>
      <c r="AK35" s="1044">
        <v>996</v>
      </c>
      <c r="AL35" s="1035"/>
      <c r="AM35" s="1035"/>
      <c r="AN35" s="1035"/>
      <c r="AO35" s="1035"/>
      <c r="AP35" s="1035">
        <v>10468</v>
      </c>
      <c r="AQ35" s="1035"/>
      <c r="AR35" s="1035"/>
      <c r="AS35" s="1035"/>
      <c r="AT35" s="1035"/>
      <c r="AU35" s="1035">
        <v>9672</v>
      </c>
      <c r="AV35" s="1035"/>
      <c r="AW35" s="1035"/>
      <c r="AX35" s="1035"/>
      <c r="AY35" s="1035"/>
      <c r="AZ35" s="1105" t="s">
        <v>592</v>
      </c>
      <c r="BA35" s="1105"/>
      <c r="BB35" s="1105"/>
      <c r="BC35" s="1105"/>
      <c r="BD35" s="1105"/>
      <c r="BE35" s="1036" t="s">
        <v>412</v>
      </c>
      <c r="BF35" s="1036"/>
      <c r="BG35" s="1036"/>
      <c r="BH35" s="1036"/>
      <c r="BI35" s="1037"/>
      <c r="BJ35" s="228"/>
      <c r="BK35" s="228"/>
      <c r="BL35" s="228"/>
      <c r="BM35" s="228"/>
      <c r="BN35" s="228"/>
      <c r="BO35" s="237"/>
      <c r="BP35" s="237"/>
      <c r="BQ35" s="234">
        <v>29</v>
      </c>
      <c r="BR35" s="235"/>
      <c r="BS35" s="1056"/>
      <c r="BT35" s="1057"/>
      <c r="BU35" s="1057"/>
      <c r="BV35" s="1057"/>
      <c r="BW35" s="1057"/>
      <c r="BX35" s="1057"/>
      <c r="BY35" s="1057"/>
      <c r="BZ35" s="1057"/>
      <c r="CA35" s="1057"/>
      <c r="CB35" s="1057"/>
      <c r="CC35" s="1057"/>
      <c r="CD35" s="1057"/>
      <c r="CE35" s="1057"/>
      <c r="CF35" s="1057"/>
      <c r="CG35" s="1078"/>
      <c r="CH35" s="1053"/>
      <c r="CI35" s="1054"/>
      <c r="CJ35" s="1054"/>
      <c r="CK35" s="1054"/>
      <c r="CL35" s="1055"/>
      <c r="CM35" s="1053"/>
      <c r="CN35" s="1054"/>
      <c r="CO35" s="1054"/>
      <c r="CP35" s="1054"/>
      <c r="CQ35" s="1055"/>
      <c r="CR35" s="1053"/>
      <c r="CS35" s="1054"/>
      <c r="CT35" s="1054"/>
      <c r="CU35" s="1054"/>
      <c r="CV35" s="1055"/>
      <c r="CW35" s="1053"/>
      <c r="CX35" s="1054"/>
      <c r="CY35" s="1054"/>
      <c r="CZ35" s="1054"/>
      <c r="DA35" s="1055"/>
      <c r="DB35" s="1053"/>
      <c r="DC35" s="1054"/>
      <c r="DD35" s="1054"/>
      <c r="DE35" s="1054"/>
      <c r="DF35" s="1055"/>
      <c r="DG35" s="1053"/>
      <c r="DH35" s="1054"/>
      <c r="DI35" s="1054"/>
      <c r="DJ35" s="1054"/>
      <c r="DK35" s="1055"/>
      <c r="DL35" s="1053"/>
      <c r="DM35" s="1054"/>
      <c r="DN35" s="1054"/>
      <c r="DO35" s="1054"/>
      <c r="DP35" s="1055"/>
      <c r="DQ35" s="1053"/>
      <c r="DR35" s="1054"/>
      <c r="DS35" s="1054"/>
      <c r="DT35" s="1054"/>
      <c r="DU35" s="1055"/>
      <c r="DV35" s="1056"/>
      <c r="DW35" s="1057"/>
      <c r="DX35" s="1057"/>
      <c r="DY35" s="1057"/>
      <c r="DZ35" s="1058"/>
      <c r="EA35" s="226"/>
    </row>
    <row r="36" spans="1:131" ht="26.25" customHeight="1" x14ac:dyDescent="0.15">
      <c r="A36" s="238">
        <v>9</v>
      </c>
      <c r="B36" s="1094" t="s">
        <v>416</v>
      </c>
      <c r="C36" s="1095"/>
      <c r="D36" s="1095"/>
      <c r="E36" s="1095"/>
      <c r="F36" s="1095"/>
      <c r="G36" s="1095"/>
      <c r="H36" s="1095"/>
      <c r="I36" s="1095"/>
      <c r="J36" s="1095"/>
      <c r="K36" s="1095"/>
      <c r="L36" s="1095"/>
      <c r="M36" s="1095"/>
      <c r="N36" s="1095"/>
      <c r="O36" s="1095"/>
      <c r="P36" s="1096"/>
      <c r="Q36" s="1102">
        <v>280</v>
      </c>
      <c r="R36" s="1103"/>
      <c r="S36" s="1103"/>
      <c r="T36" s="1103"/>
      <c r="U36" s="1103"/>
      <c r="V36" s="1103">
        <v>391</v>
      </c>
      <c r="W36" s="1103"/>
      <c r="X36" s="1103"/>
      <c r="Y36" s="1103"/>
      <c r="Z36" s="1103"/>
      <c r="AA36" s="1103">
        <v>-111</v>
      </c>
      <c r="AB36" s="1103"/>
      <c r="AC36" s="1103"/>
      <c r="AD36" s="1103"/>
      <c r="AE36" s="1104"/>
      <c r="AF36" s="1099" t="s">
        <v>417</v>
      </c>
      <c r="AG36" s="1100"/>
      <c r="AH36" s="1100"/>
      <c r="AI36" s="1100"/>
      <c r="AJ36" s="1101"/>
      <c r="AK36" s="1044">
        <v>280</v>
      </c>
      <c r="AL36" s="1035"/>
      <c r="AM36" s="1035"/>
      <c r="AN36" s="1035"/>
      <c r="AO36" s="1035"/>
      <c r="AP36" s="1035" t="s">
        <v>592</v>
      </c>
      <c r="AQ36" s="1035"/>
      <c r="AR36" s="1035"/>
      <c r="AS36" s="1035"/>
      <c r="AT36" s="1035"/>
      <c r="AU36" s="1035" t="s">
        <v>592</v>
      </c>
      <c r="AV36" s="1035"/>
      <c r="AW36" s="1035"/>
      <c r="AX36" s="1035"/>
      <c r="AY36" s="1035"/>
      <c r="AZ36" s="1105" t="s">
        <v>592</v>
      </c>
      <c r="BA36" s="1105"/>
      <c r="BB36" s="1105"/>
      <c r="BC36" s="1105"/>
      <c r="BD36" s="1105"/>
      <c r="BE36" s="1036" t="s">
        <v>418</v>
      </c>
      <c r="BF36" s="1036"/>
      <c r="BG36" s="1036"/>
      <c r="BH36" s="1036"/>
      <c r="BI36" s="1037"/>
      <c r="BJ36" s="228"/>
      <c r="BK36" s="228"/>
      <c r="BL36" s="228"/>
      <c r="BM36" s="228"/>
      <c r="BN36" s="228"/>
      <c r="BO36" s="237"/>
      <c r="BP36" s="237"/>
      <c r="BQ36" s="234">
        <v>30</v>
      </c>
      <c r="BR36" s="235"/>
      <c r="BS36" s="1056"/>
      <c r="BT36" s="1057"/>
      <c r="BU36" s="1057"/>
      <c r="BV36" s="1057"/>
      <c r="BW36" s="1057"/>
      <c r="BX36" s="1057"/>
      <c r="BY36" s="1057"/>
      <c r="BZ36" s="1057"/>
      <c r="CA36" s="1057"/>
      <c r="CB36" s="1057"/>
      <c r="CC36" s="1057"/>
      <c r="CD36" s="1057"/>
      <c r="CE36" s="1057"/>
      <c r="CF36" s="1057"/>
      <c r="CG36" s="1078"/>
      <c r="CH36" s="1053"/>
      <c r="CI36" s="1054"/>
      <c r="CJ36" s="1054"/>
      <c r="CK36" s="1054"/>
      <c r="CL36" s="1055"/>
      <c r="CM36" s="1053"/>
      <c r="CN36" s="1054"/>
      <c r="CO36" s="1054"/>
      <c r="CP36" s="1054"/>
      <c r="CQ36" s="1055"/>
      <c r="CR36" s="1053"/>
      <c r="CS36" s="1054"/>
      <c r="CT36" s="1054"/>
      <c r="CU36" s="1054"/>
      <c r="CV36" s="1055"/>
      <c r="CW36" s="1053"/>
      <c r="CX36" s="1054"/>
      <c r="CY36" s="1054"/>
      <c r="CZ36" s="1054"/>
      <c r="DA36" s="1055"/>
      <c r="DB36" s="1053"/>
      <c r="DC36" s="1054"/>
      <c r="DD36" s="1054"/>
      <c r="DE36" s="1054"/>
      <c r="DF36" s="1055"/>
      <c r="DG36" s="1053"/>
      <c r="DH36" s="1054"/>
      <c r="DI36" s="1054"/>
      <c r="DJ36" s="1054"/>
      <c r="DK36" s="1055"/>
      <c r="DL36" s="1053"/>
      <c r="DM36" s="1054"/>
      <c r="DN36" s="1054"/>
      <c r="DO36" s="1054"/>
      <c r="DP36" s="1055"/>
      <c r="DQ36" s="1053"/>
      <c r="DR36" s="1054"/>
      <c r="DS36" s="1054"/>
      <c r="DT36" s="1054"/>
      <c r="DU36" s="1055"/>
      <c r="DV36" s="1056"/>
      <c r="DW36" s="1057"/>
      <c r="DX36" s="1057"/>
      <c r="DY36" s="1057"/>
      <c r="DZ36" s="1058"/>
      <c r="EA36" s="226"/>
    </row>
    <row r="37" spans="1:131" ht="26.25" customHeight="1" x14ac:dyDescent="0.15">
      <c r="A37" s="238">
        <v>10</v>
      </c>
      <c r="B37" s="1094"/>
      <c r="C37" s="1095"/>
      <c r="D37" s="1095"/>
      <c r="E37" s="1095"/>
      <c r="F37" s="1095"/>
      <c r="G37" s="1095"/>
      <c r="H37" s="1095"/>
      <c r="I37" s="1095"/>
      <c r="J37" s="1095"/>
      <c r="K37" s="1095"/>
      <c r="L37" s="1095"/>
      <c r="M37" s="1095"/>
      <c r="N37" s="1095"/>
      <c r="O37" s="1095"/>
      <c r="P37" s="1096"/>
      <c r="Q37" s="1102"/>
      <c r="R37" s="1103"/>
      <c r="S37" s="1103"/>
      <c r="T37" s="1103"/>
      <c r="U37" s="1103"/>
      <c r="V37" s="1103"/>
      <c r="W37" s="1103"/>
      <c r="X37" s="1103"/>
      <c r="Y37" s="1103"/>
      <c r="Z37" s="1103"/>
      <c r="AA37" s="1103"/>
      <c r="AB37" s="1103"/>
      <c r="AC37" s="1103"/>
      <c r="AD37" s="1103"/>
      <c r="AE37" s="1104"/>
      <c r="AF37" s="1099"/>
      <c r="AG37" s="1100"/>
      <c r="AH37" s="1100"/>
      <c r="AI37" s="1100"/>
      <c r="AJ37" s="1101"/>
      <c r="AK37" s="1044"/>
      <c r="AL37" s="1035"/>
      <c r="AM37" s="1035"/>
      <c r="AN37" s="1035"/>
      <c r="AO37" s="1035"/>
      <c r="AP37" s="1035"/>
      <c r="AQ37" s="1035"/>
      <c r="AR37" s="1035"/>
      <c r="AS37" s="1035"/>
      <c r="AT37" s="1035"/>
      <c r="AU37" s="1035"/>
      <c r="AV37" s="1035"/>
      <c r="AW37" s="1035"/>
      <c r="AX37" s="1035"/>
      <c r="AY37" s="1035"/>
      <c r="AZ37" s="1105"/>
      <c r="BA37" s="1105"/>
      <c r="BB37" s="1105"/>
      <c r="BC37" s="1105"/>
      <c r="BD37" s="1105"/>
      <c r="BE37" s="1036"/>
      <c r="BF37" s="1036"/>
      <c r="BG37" s="1036"/>
      <c r="BH37" s="1036"/>
      <c r="BI37" s="1037"/>
      <c r="BJ37" s="228"/>
      <c r="BK37" s="228"/>
      <c r="BL37" s="228"/>
      <c r="BM37" s="228"/>
      <c r="BN37" s="228"/>
      <c r="BO37" s="237"/>
      <c r="BP37" s="237"/>
      <c r="BQ37" s="234">
        <v>31</v>
      </c>
      <c r="BR37" s="235"/>
      <c r="BS37" s="1056"/>
      <c r="BT37" s="1057"/>
      <c r="BU37" s="1057"/>
      <c r="BV37" s="1057"/>
      <c r="BW37" s="1057"/>
      <c r="BX37" s="1057"/>
      <c r="BY37" s="1057"/>
      <c r="BZ37" s="1057"/>
      <c r="CA37" s="1057"/>
      <c r="CB37" s="1057"/>
      <c r="CC37" s="1057"/>
      <c r="CD37" s="1057"/>
      <c r="CE37" s="1057"/>
      <c r="CF37" s="1057"/>
      <c r="CG37" s="1078"/>
      <c r="CH37" s="1053"/>
      <c r="CI37" s="1054"/>
      <c r="CJ37" s="1054"/>
      <c r="CK37" s="1054"/>
      <c r="CL37" s="1055"/>
      <c r="CM37" s="1053"/>
      <c r="CN37" s="1054"/>
      <c r="CO37" s="1054"/>
      <c r="CP37" s="1054"/>
      <c r="CQ37" s="1055"/>
      <c r="CR37" s="1053"/>
      <c r="CS37" s="1054"/>
      <c r="CT37" s="1054"/>
      <c r="CU37" s="1054"/>
      <c r="CV37" s="1055"/>
      <c r="CW37" s="1053"/>
      <c r="CX37" s="1054"/>
      <c r="CY37" s="1054"/>
      <c r="CZ37" s="1054"/>
      <c r="DA37" s="1055"/>
      <c r="DB37" s="1053"/>
      <c r="DC37" s="1054"/>
      <c r="DD37" s="1054"/>
      <c r="DE37" s="1054"/>
      <c r="DF37" s="1055"/>
      <c r="DG37" s="1053"/>
      <c r="DH37" s="1054"/>
      <c r="DI37" s="1054"/>
      <c r="DJ37" s="1054"/>
      <c r="DK37" s="1055"/>
      <c r="DL37" s="1053"/>
      <c r="DM37" s="1054"/>
      <c r="DN37" s="1054"/>
      <c r="DO37" s="1054"/>
      <c r="DP37" s="1055"/>
      <c r="DQ37" s="1053"/>
      <c r="DR37" s="1054"/>
      <c r="DS37" s="1054"/>
      <c r="DT37" s="1054"/>
      <c r="DU37" s="1055"/>
      <c r="DV37" s="1056"/>
      <c r="DW37" s="1057"/>
      <c r="DX37" s="1057"/>
      <c r="DY37" s="1057"/>
      <c r="DZ37" s="1058"/>
      <c r="EA37" s="226"/>
    </row>
    <row r="38" spans="1:131" ht="26.25" customHeight="1" x14ac:dyDescent="0.15">
      <c r="A38" s="238">
        <v>11</v>
      </c>
      <c r="B38" s="1094"/>
      <c r="C38" s="1095"/>
      <c r="D38" s="1095"/>
      <c r="E38" s="1095"/>
      <c r="F38" s="1095"/>
      <c r="G38" s="1095"/>
      <c r="H38" s="1095"/>
      <c r="I38" s="1095"/>
      <c r="J38" s="1095"/>
      <c r="K38" s="1095"/>
      <c r="L38" s="1095"/>
      <c r="M38" s="1095"/>
      <c r="N38" s="1095"/>
      <c r="O38" s="1095"/>
      <c r="P38" s="1096"/>
      <c r="Q38" s="1102"/>
      <c r="R38" s="1103"/>
      <c r="S38" s="1103"/>
      <c r="T38" s="1103"/>
      <c r="U38" s="1103"/>
      <c r="V38" s="1103"/>
      <c r="W38" s="1103"/>
      <c r="X38" s="1103"/>
      <c r="Y38" s="1103"/>
      <c r="Z38" s="1103"/>
      <c r="AA38" s="1103"/>
      <c r="AB38" s="1103"/>
      <c r="AC38" s="1103"/>
      <c r="AD38" s="1103"/>
      <c r="AE38" s="1104"/>
      <c r="AF38" s="1099"/>
      <c r="AG38" s="1100"/>
      <c r="AH38" s="1100"/>
      <c r="AI38" s="1100"/>
      <c r="AJ38" s="1101"/>
      <c r="AK38" s="1044"/>
      <c r="AL38" s="1035"/>
      <c r="AM38" s="1035"/>
      <c r="AN38" s="1035"/>
      <c r="AO38" s="1035"/>
      <c r="AP38" s="1035"/>
      <c r="AQ38" s="1035"/>
      <c r="AR38" s="1035"/>
      <c r="AS38" s="1035"/>
      <c r="AT38" s="1035"/>
      <c r="AU38" s="1035"/>
      <c r="AV38" s="1035"/>
      <c r="AW38" s="1035"/>
      <c r="AX38" s="1035"/>
      <c r="AY38" s="1035"/>
      <c r="AZ38" s="1105"/>
      <c r="BA38" s="1105"/>
      <c r="BB38" s="1105"/>
      <c r="BC38" s="1105"/>
      <c r="BD38" s="1105"/>
      <c r="BE38" s="1036"/>
      <c r="BF38" s="1036"/>
      <c r="BG38" s="1036"/>
      <c r="BH38" s="1036"/>
      <c r="BI38" s="1037"/>
      <c r="BJ38" s="228"/>
      <c r="BK38" s="228"/>
      <c r="BL38" s="228"/>
      <c r="BM38" s="228"/>
      <c r="BN38" s="228"/>
      <c r="BO38" s="237"/>
      <c r="BP38" s="237"/>
      <c r="BQ38" s="234">
        <v>32</v>
      </c>
      <c r="BR38" s="235"/>
      <c r="BS38" s="1056"/>
      <c r="BT38" s="1057"/>
      <c r="BU38" s="1057"/>
      <c r="BV38" s="1057"/>
      <c r="BW38" s="1057"/>
      <c r="BX38" s="1057"/>
      <c r="BY38" s="1057"/>
      <c r="BZ38" s="1057"/>
      <c r="CA38" s="1057"/>
      <c r="CB38" s="1057"/>
      <c r="CC38" s="1057"/>
      <c r="CD38" s="1057"/>
      <c r="CE38" s="1057"/>
      <c r="CF38" s="1057"/>
      <c r="CG38" s="1078"/>
      <c r="CH38" s="1053"/>
      <c r="CI38" s="1054"/>
      <c r="CJ38" s="1054"/>
      <c r="CK38" s="1054"/>
      <c r="CL38" s="1055"/>
      <c r="CM38" s="1053"/>
      <c r="CN38" s="1054"/>
      <c r="CO38" s="1054"/>
      <c r="CP38" s="1054"/>
      <c r="CQ38" s="1055"/>
      <c r="CR38" s="1053"/>
      <c r="CS38" s="1054"/>
      <c r="CT38" s="1054"/>
      <c r="CU38" s="1054"/>
      <c r="CV38" s="1055"/>
      <c r="CW38" s="1053"/>
      <c r="CX38" s="1054"/>
      <c r="CY38" s="1054"/>
      <c r="CZ38" s="1054"/>
      <c r="DA38" s="1055"/>
      <c r="DB38" s="1053"/>
      <c r="DC38" s="1054"/>
      <c r="DD38" s="1054"/>
      <c r="DE38" s="1054"/>
      <c r="DF38" s="1055"/>
      <c r="DG38" s="1053"/>
      <c r="DH38" s="1054"/>
      <c r="DI38" s="1054"/>
      <c r="DJ38" s="1054"/>
      <c r="DK38" s="1055"/>
      <c r="DL38" s="1053"/>
      <c r="DM38" s="1054"/>
      <c r="DN38" s="1054"/>
      <c r="DO38" s="1054"/>
      <c r="DP38" s="1055"/>
      <c r="DQ38" s="1053"/>
      <c r="DR38" s="1054"/>
      <c r="DS38" s="1054"/>
      <c r="DT38" s="1054"/>
      <c r="DU38" s="1055"/>
      <c r="DV38" s="1056"/>
      <c r="DW38" s="1057"/>
      <c r="DX38" s="1057"/>
      <c r="DY38" s="1057"/>
      <c r="DZ38" s="1058"/>
      <c r="EA38" s="226"/>
    </row>
    <row r="39" spans="1:131" ht="26.25" customHeight="1" x14ac:dyDescent="0.15">
      <c r="A39" s="238">
        <v>12</v>
      </c>
      <c r="B39" s="1094"/>
      <c r="C39" s="1095"/>
      <c r="D39" s="1095"/>
      <c r="E39" s="1095"/>
      <c r="F39" s="1095"/>
      <c r="G39" s="1095"/>
      <c r="H39" s="1095"/>
      <c r="I39" s="1095"/>
      <c r="J39" s="1095"/>
      <c r="K39" s="1095"/>
      <c r="L39" s="1095"/>
      <c r="M39" s="1095"/>
      <c r="N39" s="1095"/>
      <c r="O39" s="1095"/>
      <c r="P39" s="1096"/>
      <c r="Q39" s="1102"/>
      <c r="R39" s="1103"/>
      <c r="S39" s="1103"/>
      <c r="T39" s="1103"/>
      <c r="U39" s="1103"/>
      <c r="V39" s="1103"/>
      <c r="W39" s="1103"/>
      <c r="X39" s="1103"/>
      <c r="Y39" s="1103"/>
      <c r="Z39" s="1103"/>
      <c r="AA39" s="1103"/>
      <c r="AB39" s="1103"/>
      <c r="AC39" s="1103"/>
      <c r="AD39" s="1103"/>
      <c r="AE39" s="1104"/>
      <c r="AF39" s="1099"/>
      <c r="AG39" s="1100"/>
      <c r="AH39" s="1100"/>
      <c r="AI39" s="1100"/>
      <c r="AJ39" s="1101"/>
      <c r="AK39" s="1044"/>
      <c r="AL39" s="1035"/>
      <c r="AM39" s="1035"/>
      <c r="AN39" s="1035"/>
      <c r="AO39" s="1035"/>
      <c r="AP39" s="1035"/>
      <c r="AQ39" s="1035"/>
      <c r="AR39" s="1035"/>
      <c r="AS39" s="1035"/>
      <c r="AT39" s="1035"/>
      <c r="AU39" s="1035"/>
      <c r="AV39" s="1035"/>
      <c r="AW39" s="1035"/>
      <c r="AX39" s="1035"/>
      <c r="AY39" s="1035"/>
      <c r="AZ39" s="1105"/>
      <c r="BA39" s="1105"/>
      <c r="BB39" s="1105"/>
      <c r="BC39" s="1105"/>
      <c r="BD39" s="1105"/>
      <c r="BE39" s="1036"/>
      <c r="BF39" s="1036"/>
      <c r="BG39" s="1036"/>
      <c r="BH39" s="1036"/>
      <c r="BI39" s="1037"/>
      <c r="BJ39" s="228"/>
      <c r="BK39" s="228"/>
      <c r="BL39" s="228"/>
      <c r="BM39" s="228"/>
      <c r="BN39" s="228"/>
      <c r="BO39" s="237"/>
      <c r="BP39" s="237"/>
      <c r="BQ39" s="234">
        <v>33</v>
      </c>
      <c r="BR39" s="235"/>
      <c r="BS39" s="1056"/>
      <c r="BT39" s="1057"/>
      <c r="BU39" s="1057"/>
      <c r="BV39" s="1057"/>
      <c r="BW39" s="1057"/>
      <c r="BX39" s="1057"/>
      <c r="BY39" s="1057"/>
      <c r="BZ39" s="1057"/>
      <c r="CA39" s="1057"/>
      <c r="CB39" s="1057"/>
      <c r="CC39" s="1057"/>
      <c r="CD39" s="1057"/>
      <c r="CE39" s="1057"/>
      <c r="CF39" s="1057"/>
      <c r="CG39" s="1078"/>
      <c r="CH39" s="1053"/>
      <c r="CI39" s="1054"/>
      <c r="CJ39" s="1054"/>
      <c r="CK39" s="1054"/>
      <c r="CL39" s="1055"/>
      <c r="CM39" s="1053"/>
      <c r="CN39" s="1054"/>
      <c r="CO39" s="1054"/>
      <c r="CP39" s="1054"/>
      <c r="CQ39" s="1055"/>
      <c r="CR39" s="1053"/>
      <c r="CS39" s="1054"/>
      <c r="CT39" s="1054"/>
      <c r="CU39" s="1054"/>
      <c r="CV39" s="1055"/>
      <c r="CW39" s="1053"/>
      <c r="CX39" s="1054"/>
      <c r="CY39" s="1054"/>
      <c r="CZ39" s="1054"/>
      <c r="DA39" s="1055"/>
      <c r="DB39" s="1053"/>
      <c r="DC39" s="1054"/>
      <c r="DD39" s="1054"/>
      <c r="DE39" s="1054"/>
      <c r="DF39" s="1055"/>
      <c r="DG39" s="1053"/>
      <c r="DH39" s="1054"/>
      <c r="DI39" s="1054"/>
      <c r="DJ39" s="1054"/>
      <c r="DK39" s="1055"/>
      <c r="DL39" s="1053"/>
      <c r="DM39" s="1054"/>
      <c r="DN39" s="1054"/>
      <c r="DO39" s="1054"/>
      <c r="DP39" s="1055"/>
      <c r="DQ39" s="1053"/>
      <c r="DR39" s="1054"/>
      <c r="DS39" s="1054"/>
      <c r="DT39" s="1054"/>
      <c r="DU39" s="1055"/>
      <c r="DV39" s="1056"/>
      <c r="DW39" s="1057"/>
      <c r="DX39" s="1057"/>
      <c r="DY39" s="1057"/>
      <c r="DZ39" s="1058"/>
      <c r="EA39" s="226"/>
    </row>
    <row r="40" spans="1:131" ht="26.25" customHeight="1" x14ac:dyDescent="0.15">
      <c r="A40" s="234">
        <v>13</v>
      </c>
      <c r="B40" s="1094"/>
      <c r="C40" s="1095"/>
      <c r="D40" s="1095"/>
      <c r="E40" s="1095"/>
      <c r="F40" s="1095"/>
      <c r="G40" s="1095"/>
      <c r="H40" s="1095"/>
      <c r="I40" s="1095"/>
      <c r="J40" s="1095"/>
      <c r="K40" s="1095"/>
      <c r="L40" s="1095"/>
      <c r="M40" s="1095"/>
      <c r="N40" s="1095"/>
      <c r="O40" s="1095"/>
      <c r="P40" s="1096"/>
      <c r="Q40" s="1102"/>
      <c r="R40" s="1103"/>
      <c r="S40" s="1103"/>
      <c r="T40" s="1103"/>
      <c r="U40" s="1103"/>
      <c r="V40" s="1103"/>
      <c r="W40" s="1103"/>
      <c r="X40" s="1103"/>
      <c r="Y40" s="1103"/>
      <c r="Z40" s="1103"/>
      <c r="AA40" s="1103"/>
      <c r="AB40" s="1103"/>
      <c r="AC40" s="1103"/>
      <c r="AD40" s="1103"/>
      <c r="AE40" s="1104"/>
      <c r="AF40" s="1099"/>
      <c r="AG40" s="1100"/>
      <c r="AH40" s="1100"/>
      <c r="AI40" s="1100"/>
      <c r="AJ40" s="1101"/>
      <c r="AK40" s="1044"/>
      <c r="AL40" s="1035"/>
      <c r="AM40" s="1035"/>
      <c r="AN40" s="1035"/>
      <c r="AO40" s="1035"/>
      <c r="AP40" s="1035"/>
      <c r="AQ40" s="1035"/>
      <c r="AR40" s="1035"/>
      <c r="AS40" s="1035"/>
      <c r="AT40" s="1035"/>
      <c r="AU40" s="1035"/>
      <c r="AV40" s="1035"/>
      <c r="AW40" s="1035"/>
      <c r="AX40" s="1035"/>
      <c r="AY40" s="1035"/>
      <c r="AZ40" s="1105"/>
      <c r="BA40" s="1105"/>
      <c r="BB40" s="1105"/>
      <c r="BC40" s="1105"/>
      <c r="BD40" s="1105"/>
      <c r="BE40" s="1036"/>
      <c r="BF40" s="1036"/>
      <c r="BG40" s="1036"/>
      <c r="BH40" s="1036"/>
      <c r="BI40" s="1037"/>
      <c r="BJ40" s="228"/>
      <c r="BK40" s="228"/>
      <c r="BL40" s="228"/>
      <c r="BM40" s="228"/>
      <c r="BN40" s="228"/>
      <c r="BO40" s="237"/>
      <c r="BP40" s="237"/>
      <c r="BQ40" s="234">
        <v>34</v>
      </c>
      <c r="BR40" s="235"/>
      <c r="BS40" s="1056"/>
      <c r="BT40" s="1057"/>
      <c r="BU40" s="1057"/>
      <c r="BV40" s="1057"/>
      <c r="BW40" s="1057"/>
      <c r="BX40" s="1057"/>
      <c r="BY40" s="1057"/>
      <c r="BZ40" s="1057"/>
      <c r="CA40" s="1057"/>
      <c r="CB40" s="1057"/>
      <c r="CC40" s="1057"/>
      <c r="CD40" s="1057"/>
      <c r="CE40" s="1057"/>
      <c r="CF40" s="1057"/>
      <c r="CG40" s="1078"/>
      <c r="CH40" s="1053"/>
      <c r="CI40" s="1054"/>
      <c r="CJ40" s="1054"/>
      <c r="CK40" s="1054"/>
      <c r="CL40" s="1055"/>
      <c r="CM40" s="1053"/>
      <c r="CN40" s="1054"/>
      <c r="CO40" s="1054"/>
      <c r="CP40" s="1054"/>
      <c r="CQ40" s="1055"/>
      <c r="CR40" s="1053"/>
      <c r="CS40" s="1054"/>
      <c r="CT40" s="1054"/>
      <c r="CU40" s="1054"/>
      <c r="CV40" s="1055"/>
      <c r="CW40" s="1053"/>
      <c r="CX40" s="1054"/>
      <c r="CY40" s="1054"/>
      <c r="CZ40" s="1054"/>
      <c r="DA40" s="1055"/>
      <c r="DB40" s="1053"/>
      <c r="DC40" s="1054"/>
      <c r="DD40" s="1054"/>
      <c r="DE40" s="1054"/>
      <c r="DF40" s="1055"/>
      <c r="DG40" s="1053"/>
      <c r="DH40" s="1054"/>
      <c r="DI40" s="1054"/>
      <c r="DJ40" s="1054"/>
      <c r="DK40" s="1055"/>
      <c r="DL40" s="1053"/>
      <c r="DM40" s="1054"/>
      <c r="DN40" s="1054"/>
      <c r="DO40" s="1054"/>
      <c r="DP40" s="1055"/>
      <c r="DQ40" s="1053"/>
      <c r="DR40" s="1054"/>
      <c r="DS40" s="1054"/>
      <c r="DT40" s="1054"/>
      <c r="DU40" s="1055"/>
      <c r="DV40" s="1056"/>
      <c r="DW40" s="1057"/>
      <c r="DX40" s="1057"/>
      <c r="DY40" s="1057"/>
      <c r="DZ40" s="1058"/>
      <c r="EA40" s="226"/>
    </row>
    <row r="41" spans="1:131" ht="26.25" customHeight="1" x14ac:dyDescent="0.15">
      <c r="A41" s="234">
        <v>14</v>
      </c>
      <c r="B41" s="1094"/>
      <c r="C41" s="1095"/>
      <c r="D41" s="1095"/>
      <c r="E41" s="1095"/>
      <c r="F41" s="1095"/>
      <c r="G41" s="1095"/>
      <c r="H41" s="1095"/>
      <c r="I41" s="1095"/>
      <c r="J41" s="1095"/>
      <c r="K41" s="1095"/>
      <c r="L41" s="1095"/>
      <c r="M41" s="1095"/>
      <c r="N41" s="1095"/>
      <c r="O41" s="1095"/>
      <c r="P41" s="1096"/>
      <c r="Q41" s="1102"/>
      <c r="R41" s="1103"/>
      <c r="S41" s="1103"/>
      <c r="T41" s="1103"/>
      <c r="U41" s="1103"/>
      <c r="V41" s="1103"/>
      <c r="W41" s="1103"/>
      <c r="X41" s="1103"/>
      <c r="Y41" s="1103"/>
      <c r="Z41" s="1103"/>
      <c r="AA41" s="1103"/>
      <c r="AB41" s="1103"/>
      <c r="AC41" s="1103"/>
      <c r="AD41" s="1103"/>
      <c r="AE41" s="1104"/>
      <c r="AF41" s="1099"/>
      <c r="AG41" s="1100"/>
      <c r="AH41" s="1100"/>
      <c r="AI41" s="1100"/>
      <c r="AJ41" s="1101"/>
      <c r="AK41" s="1044"/>
      <c r="AL41" s="1035"/>
      <c r="AM41" s="1035"/>
      <c r="AN41" s="1035"/>
      <c r="AO41" s="1035"/>
      <c r="AP41" s="1035"/>
      <c r="AQ41" s="1035"/>
      <c r="AR41" s="1035"/>
      <c r="AS41" s="1035"/>
      <c r="AT41" s="1035"/>
      <c r="AU41" s="1035"/>
      <c r="AV41" s="1035"/>
      <c r="AW41" s="1035"/>
      <c r="AX41" s="1035"/>
      <c r="AY41" s="1035"/>
      <c r="AZ41" s="1105"/>
      <c r="BA41" s="1105"/>
      <c r="BB41" s="1105"/>
      <c r="BC41" s="1105"/>
      <c r="BD41" s="1105"/>
      <c r="BE41" s="1036"/>
      <c r="BF41" s="1036"/>
      <c r="BG41" s="1036"/>
      <c r="BH41" s="1036"/>
      <c r="BI41" s="1037"/>
      <c r="BJ41" s="228"/>
      <c r="BK41" s="228"/>
      <c r="BL41" s="228"/>
      <c r="BM41" s="228"/>
      <c r="BN41" s="228"/>
      <c r="BO41" s="237"/>
      <c r="BP41" s="237"/>
      <c r="BQ41" s="234">
        <v>35</v>
      </c>
      <c r="BR41" s="235"/>
      <c r="BS41" s="1056"/>
      <c r="BT41" s="1057"/>
      <c r="BU41" s="1057"/>
      <c r="BV41" s="1057"/>
      <c r="BW41" s="1057"/>
      <c r="BX41" s="1057"/>
      <c r="BY41" s="1057"/>
      <c r="BZ41" s="1057"/>
      <c r="CA41" s="1057"/>
      <c r="CB41" s="1057"/>
      <c r="CC41" s="1057"/>
      <c r="CD41" s="1057"/>
      <c r="CE41" s="1057"/>
      <c r="CF41" s="1057"/>
      <c r="CG41" s="1078"/>
      <c r="CH41" s="1053"/>
      <c r="CI41" s="1054"/>
      <c r="CJ41" s="1054"/>
      <c r="CK41" s="1054"/>
      <c r="CL41" s="1055"/>
      <c r="CM41" s="1053"/>
      <c r="CN41" s="1054"/>
      <c r="CO41" s="1054"/>
      <c r="CP41" s="1054"/>
      <c r="CQ41" s="1055"/>
      <c r="CR41" s="1053"/>
      <c r="CS41" s="1054"/>
      <c r="CT41" s="1054"/>
      <c r="CU41" s="1054"/>
      <c r="CV41" s="1055"/>
      <c r="CW41" s="1053"/>
      <c r="CX41" s="1054"/>
      <c r="CY41" s="1054"/>
      <c r="CZ41" s="1054"/>
      <c r="DA41" s="1055"/>
      <c r="DB41" s="1053"/>
      <c r="DC41" s="1054"/>
      <c r="DD41" s="1054"/>
      <c r="DE41" s="1054"/>
      <c r="DF41" s="1055"/>
      <c r="DG41" s="1053"/>
      <c r="DH41" s="1054"/>
      <c r="DI41" s="1054"/>
      <c r="DJ41" s="1054"/>
      <c r="DK41" s="1055"/>
      <c r="DL41" s="1053"/>
      <c r="DM41" s="1054"/>
      <c r="DN41" s="1054"/>
      <c r="DO41" s="1054"/>
      <c r="DP41" s="1055"/>
      <c r="DQ41" s="1053"/>
      <c r="DR41" s="1054"/>
      <c r="DS41" s="1054"/>
      <c r="DT41" s="1054"/>
      <c r="DU41" s="1055"/>
      <c r="DV41" s="1056"/>
      <c r="DW41" s="1057"/>
      <c r="DX41" s="1057"/>
      <c r="DY41" s="1057"/>
      <c r="DZ41" s="1058"/>
      <c r="EA41" s="226"/>
    </row>
    <row r="42" spans="1:131" ht="26.25" customHeight="1" x14ac:dyDescent="0.15">
      <c r="A42" s="234">
        <v>15</v>
      </c>
      <c r="B42" s="1094"/>
      <c r="C42" s="1095"/>
      <c r="D42" s="1095"/>
      <c r="E42" s="1095"/>
      <c r="F42" s="1095"/>
      <c r="G42" s="1095"/>
      <c r="H42" s="1095"/>
      <c r="I42" s="1095"/>
      <c r="J42" s="1095"/>
      <c r="K42" s="1095"/>
      <c r="L42" s="1095"/>
      <c r="M42" s="1095"/>
      <c r="N42" s="1095"/>
      <c r="O42" s="1095"/>
      <c r="P42" s="1096"/>
      <c r="Q42" s="1102"/>
      <c r="R42" s="1103"/>
      <c r="S42" s="1103"/>
      <c r="T42" s="1103"/>
      <c r="U42" s="1103"/>
      <c r="V42" s="1103"/>
      <c r="W42" s="1103"/>
      <c r="X42" s="1103"/>
      <c r="Y42" s="1103"/>
      <c r="Z42" s="1103"/>
      <c r="AA42" s="1103"/>
      <c r="AB42" s="1103"/>
      <c r="AC42" s="1103"/>
      <c r="AD42" s="1103"/>
      <c r="AE42" s="1104"/>
      <c r="AF42" s="1099"/>
      <c r="AG42" s="1100"/>
      <c r="AH42" s="1100"/>
      <c r="AI42" s="1100"/>
      <c r="AJ42" s="1101"/>
      <c r="AK42" s="1044"/>
      <c r="AL42" s="1035"/>
      <c r="AM42" s="1035"/>
      <c r="AN42" s="1035"/>
      <c r="AO42" s="1035"/>
      <c r="AP42" s="1035"/>
      <c r="AQ42" s="1035"/>
      <c r="AR42" s="1035"/>
      <c r="AS42" s="1035"/>
      <c r="AT42" s="1035"/>
      <c r="AU42" s="1035"/>
      <c r="AV42" s="1035"/>
      <c r="AW42" s="1035"/>
      <c r="AX42" s="1035"/>
      <c r="AY42" s="1035"/>
      <c r="AZ42" s="1105"/>
      <c r="BA42" s="1105"/>
      <c r="BB42" s="1105"/>
      <c r="BC42" s="1105"/>
      <c r="BD42" s="1105"/>
      <c r="BE42" s="1036"/>
      <c r="BF42" s="1036"/>
      <c r="BG42" s="1036"/>
      <c r="BH42" s="1036"/>
      <c r="BI42" s="1037"/>
      <c r="BJ42" s="228"/>
      <c r="BK42" s="228"/>
      <c r="BL42" s="228"/>
      <c r="BM42" s="228"/>
      <c r="BN42" s="228"/>
      <c r="BO42" s="237"/>
      <c r="BP42" s="237"/>
      <c r="BQ42" s="234">
        <v>36</v>
      </c>
      <c r="BR42" s="235"/>
      <c r="BS42" s="1056"/>
      <c r="BT42" s="1057"/>
      <c r="BU42" s="1057"/>
      <c r="BV42" s="1057"/>
      <c r="BW42" s="1057"/>
      <c r="BX42" s="1057"/>
      <c r="BY42" s="1057"/>
      <c r="BZ42" s="1057"/>
      <c r="CA42" s="1057"/>
      <c r="CB42" s="1057"/>
      <c r="CC42" s="1057"/>
      <c r="CD42" s="1057"/>
      <c r="CE42" s="1057"/>
      <c r="CF42" s="1057"/>
      <c r="CG42" s="1078"/>
      <c r="CH42" s="1053"/>
      <c r="CI42" s="1054"/>
      <c r="CJ42" s="1054"/>
      <c r="CK42" s="1054"/>
      <c r="CL42" s="1055"/>
      <c r="CM42" s="1053"/>
      <c r="CN42" s="1054"/>
      <c r="CO42" s="1054"/>
      <c r="CP42" s="1054"/>
      <c r="CQ42" s="1055"/>
      <c r="CR42" s="1053"/>
      <c r="CS42" s="1054"/>
      <c r="CT42" s="1054"/>
      <c r="CU42" s="1054"/>
      <c r="CV42" s="1055"/>
      <c r="CW42" s="1053"/>
      <c r="CX42" s="1054"/>
      <c r="CY42" s="1054"/>
      <c r="CZ42" s="1054"/>
      <c r="DA42" s="1055"/>
      <c r="DB42" s="1053"/>
      <c r="DC42" s="1054"/>
      <c r="DD42" s="1054"/>
      <c r="DE42" s="1054"/>
      <c r="DF42" s="1055"/>
      <c r="DG42" s="1053"/>
      <c r="DH42" s="1054"/>
      <c r="DI42" s="1054"/>
      <c r="DJ42" s="1054"/>
      <c r="DK42" s="1055"/>
      <c r="DL42" s="1053"/>
      <c r="DM42" s="1054"/>
      <c r="DN42" s="1054"/>
      <c r="DO42" s="1054"/>
      <c r="DP42" s="1055"/>
      <c r="DQ42" s="1053"/>
      <c r="DR42" s="1054"/>
      <c r="DS42" s="1054"/>
      <c r="DT42" s="1054"/>
      <c r="DU42" s="1055"/>
      <c r="DV42" s="1056"/>
      <c r="DW42" s="1057"/>
      <c r="DX42" s="1057"/>
      <c r="DY42" s="1057"/>
      <c r="DZ42" s="1058"/>
      <c r="EA42" s="226"/>
    </row>
    <row r="43" spans="1:131" ht="26.25" customHeight="1" x14ac:dyDescent="0.15">
      <c r="A43" s="234">
        <v>16</v>
      </c>
      <c r="B43" s="1094"/>
      <c r="C43" s="1095"/>
      <c r="D43" s="1095"/>
      <c r="E43" s="1095"/>
      <c r="F43" s="1095"/>
      <c r="G43" s="1095"/>
      <c r="H43" s="1095"/>
      <c r="I43" s="1095"/>
      <c r="J43" s="1095"/>
      <c r="K43" s="1095"/>
      <c r="L43" s="1095"/>
      <c r="M43" s="1095"/>
      <c r="N43" s="1095"/>
      <c r="O43" s="1095"/>
      <c r="P43" s="1096"/>
      <c r="Q43" s="1102"/>
      <c r="R43" s="1103"/>
      <c r="S43" s="1103"/>
      <c r="T43" s="1103"/>
      <c r="U43" s="1103"/>
      <c r="V43" s="1103"/>
      <c r="W43" s="1103"/>
      <c r="X43" s="1103"/>
      <c r="Y43" s="1103"/>
      <c r="Z43" s="1103"/>
      <c r="AA43" s="1103"/>
      <c r="AB43" s="1103"/>
      <c r="AC43" s="1103"/>
      <c r="AD43" s="1103"/>
      <c r="AE43" s="1104"/>
      <c r="AF43" s="1099"/>
      <c r="AG43" s="1100"/>
      <c r="AH43" s="1100"/>
      <c r="AI43" s="1100"/>
      <c r="AJ43" s="1101"/>
      <c r="AK43" s="1044"/>
      <c r="AL43" s="1035"/>
      <c r="AM43" s="1035"/>
      <c r="AN43" s="1035"/>
      <c r="AO43" s="1035"/>
      <c r="AP43" s="1035"/>
      <c r="AQ43" s="1035"/>
      <c r="AR43" s="1035"/>
      <c r="AS43" s="1035"/>
      <c r="AT43" s="1035"/>
      <c r="AU43" s="1035"/>
      <c r="AV43" s="1035"/>
      <c r="AW43" s="1035"/>
      <c r="AX43" s="1035"/>
      <c r="AY43" s="1035"/>
      <c r="AZ43" s="1105"/>
      <c r="BA43" s="1105"/>
      <c r="BB43" s="1105"/>
      <c r="BC43" s="1105"/>
      <c r="BD43" s="1105"/>
      <c r="BE43" s="1036"/>
      <c r="BF43" s="1036"/>
      <c r="BG43" s="1036"/>
      <c r="BH43" s="1036"/>
      <c r="BI43" s="1037"/>
      <c r="BJ43" s="228"/>
      <c r="BK43" s="228"/>
      <c r="BL43" s="228"/>
      <c r="BM43" s="228"/>
      <c r="BN43" s="228"/>
      <c r="BO43" s="237"/>
      <c r="BP43" s="237"/>
      <c r="BQ43" s="234">
        <v>37</v>
      </c>
      <c r="BR43" s="235"/>
      <c r="BS43" s="1056"/>
      <c r="BT43" s="1057"/>
      <c r="BU43" s="1057"/>
      <c r="BV43" s="1057"/>
      <c r="BW43" s="1057"/>
      <c r="BX43" s="1057"/>
      <c r="BY43" s="1057"/>
      <c r="BZ43" s="1057"/>
      <c r="CA43" s="1057"/>
      <c r="CB43" s="1057"/>
      <c r="CC43" s="1057"/>
      <c r="CD43" s="1057"/>
      <c r="CE43" s="1057"/>
      <c r="CF43" s="1057"/>
      <c r="CG43" s="1078"/>
      <c r="CH43" s="1053"/>
      <c r="CI43" s="1054"/>
      <c r="CJ43" s="1054"/>
      <c r="CK43" s="1054"/>
      <c r="CL43" s="1055"/>
      <c r="CM43" s="1053"/>
      <c r="CN43" s="1054"/>
      <c r="CO43" s="1054"/>
      <c r="CP43" s="1054"/>
      <c r="CQ43" s="1055"/>
      <c r="CR43" s="1053"/>
      <c r="CS43" s="1054"/>
      <c r="CT43" s="1054"/>
      <c r="CU43" s="1054"/>
      <c r="CV43" s="1055"/>
      <c r="CW43" s="1053"/>
      <c r="CX43" s="1054"/>
      <c r="CY43" s="1054"/>
      <c r="CZ43" s="1054"/>
      <c r="DA43" s="1055"/>
      <c r="DB43" s="1053"/>
      <c r="DC43" s="1054"/>
      <c r="DD43" s="1054"/>
      <c r="DE43" s="1054"/>
      <c r="DF43" s="1055"/>
      <c r="DG43" s="1053"/>
      <c r="DH43" s="1054"/>
      <c r="DI43" s="1054"/>
      <c r="DJ43" s="1054"/>
      <c r="DK43" s="1055"/>
      <c r="DL43" s="1053"/>
      <c r="DM43" s="1054"/>
      <c r="DN43" s="1054"/>
      <c r="DO43" s="1054"/>
      <c r="DP43" s="1055"/>
      <c r="DQ43" s="1053"/>
      <c r="DR43" s="1054"/>
      <c r="DS43" s="1054"/>
      <c r="DT43" s="1054"/>
      <c r="DU43" s="1055"/>
      <c r="DV43" s="1056"/>
      <c r="DW43" s="1057"/>
      <c r="DX43" s="1057"/>
      <c r="DY43" s="1057"/>
      <c r="DZ43" s="1058"/>
      <c r="EA43" s="226"/>
    </row>
    <row r="44" spans="1:131" ht="26.25" customHeight="1" x14ac:dyDescent="0.15">
      <c r="A44" s="234">
        <v>17</v>
      </c>
      <c r="B44" s="1094"/>
      <c r="C44" s="1095"/>
      <c r="D44" s="1095"/>
      <c r="E44" s="1095"/>
      <c r="F44" s="1095"/>
      <c r="G44" s="1095"/>
      <c r="H44" s="1095"/>
      <c r="I44" s="1095"/>
      <c r="J44" s="1095"/>
      <c r="K44" s="1095"/>
      <c r="L44" s="1095"/>
      <c r="M44" s="1095"/>
      <c r="N44" s="1095"/>
      <c r="O44" s="1095"/>
      <c r="P44" s="1096"/>
      <c r="Q44" s="1102"/>
      <c r="R44" s="1103"/>
      <c r="S44" s="1103"/>
      <c r="T44" s="1103"/>
      <c r="U44" s="1103"/>
      <c r="V44" s="1103"/>
      <c r="W44" s="1103"/>
      <c r="X44" s="1103"/>
      <c r="Y44" s="1103"/>
      <c r="Z44" s="1103"/>
      <c r="AA44" s="1103"/>
      <c r="AB44" s="1103"/>
      <c r="AC44" s="1103"/>
      <c r="AD44" s="1103"/>
      <c r="AE44" s="1104"/>
      <c r="AF44" s="1099"/>
      <c r="AG44" s="1100"/>
      <c r="AH44" s="1100"/>
      <c r="AI44" s="1100"/>
      <c r="AJ44" s="1101"/>
      <c r="AK44" s="1044"/>
      <c r="AL44" s="1035"/>
      <c r="AM44" s="1035"/>
      <c r="AN44" s="1035"/>
      <c r="AO44" s="1035"/>
      <c r="AP44" s="1035"/>
      <c r="AQ44" s="1035"/>
      <c r="AR44" s="1035"/>
      <c r="AS44" s="1035"/>
      <c r="AT44" s="1035"/>
      <c r="AU44" s="1035"/>
      <c r="AV44" s="1035"/>
      <c r="AW44" s="1035"/>
      <c r="AX44" s="1035"/>
      <c r="AY44" s="1035"/>
      <c r="AZ44" s="1105"/>
      <c r="BA44" s="1105"/>
      <c r="BB44" s="1105"/>
      <c r="BC44" s="1105"/>
      <c r="BD44" s="1105"/>
      <c r="BE44" s="1036"/>
      <c r="BF44" s="1036"/>
      <c r="BG44" s="1036"/>
      <c r="BH44" s="1036"/>
      <c r="BI44" s="1037"/>
      <c r="BJ44" s="228"/>
      <c r="BK44" s="228"/>
      <c r="BL44" s="228"/>
      <c r="BM44" s="228"/>
      <c r="BN44" s="228"/>
      <c r="BO44" s="237"/>
      <c r="BP44" s="237"/>
      <c r="BQ44" s="234">
        <v>38</v>
      </c>
      <c r="BR44" s="235"/>
      <c r="BS44" s="1056"/>
      <c r="BT44" s="1057"/>
      <c r="BU44" s="1057"/>
      <c r="BV44" s="1057"/>
      <c r="BW44" s="1057"/>
      <c r="BX44" s="1057"/>
      <c r="BY44" s="1057"/>
      <c r="BZ44" s="1057"/>
      <c r="CA44" s="1057"/>
      <c r="CB44" s="1057"/>
      <c r="CC44" s="1057"/>
      <c r="CD44" s="1057"/>
      <c r="CE44" s="1057"/>
      <c r="CF44" s="1057"/>
      <c r="CG44" s="1078"/>
      <c r="CH44" s="1053"/>
      <c r="CI44" s="1054"/>
      <c r="CJ44" s="1054"/>
      <c r="CK44" s="1054"/>
      <c r="CL44" s="1055"/>
      <c r="CM44" s="1053"/>
      <c r="CN44" s="1054"/>
      <c r="CO44" s="1054"/>
      <c r="CP44" s="1054"/>
      <c r="CQ44" s="1055"/>
      <c r="CR44" s="1053"/>
      <c r="CS44" s="1054"/>
      <c r="CT44" s="1054"/>
      <c r="CU44" s="1054"/>
      <c r="CV44" s="1055"/>
      <c r="CW44" s="1053"/>
      <c r="CX44" s="1054"/>
      <c r="CY44" s="1054"/>
      <c r="CZ44" s="1054"/>
      <c r="DA44" s="1055"/>
      <c r="DB44" s="1053"/>
      <c r="DC44" s="1054"/>
      <c r="DD44" s="1054"/>
      <c r="DE44" s="1054"/>
      <c r="DF44" s="1055"/>
      <c r="DG44" s="1053"/>
      <c r="DH44" s="1054"/>
      <c r="DI44" s="1054"/>
      <c r="DJ44" s="1054"/>
      <c r="DK44" s="1055"/>
      <c r="DL44" s="1053"/>
      <c r="DM44" s="1054"/>
      <c r="DN44" s="1054"/>
      <c r="DO44" s="1054"/>
      <c r="DP44" s="1055"/>
      <c r="DQ44" s="1053"/>
      <c r="DR44" s="1054"/>
      <c r="DS44" s="1054"/>
      <c r="DT44" s="1054"/>
      <c r="DU44" s="1055"/>
      <c r="DV44" s="1056"/>
      <c r="DW44" s="1057"/>
      <c r="DX44" s="1057"/>
      <c r="DY44" s="1057"/>
      <c r="DZ44" s="1058"/>
      <c r="EA44" s="226"/>
    </row>
    <row r="45" spans="1:131" ht="26.25" customHeight="1" x14ac:dyDescent="0.15">
      <c r="A45" s="234">
        <v>18</v>
      </c>
      <c r="B45" s="1094"/>
      <c r="C45" s="1095"/>
      <c r="D45" s="1095"/>
      <c r="E45" s="1095"/>
      <c r="F45" s="1095"/>
      <c r="G45" s="1095"/>
      <c r="H45" s="1095"/>
      <c r="I45" s="1095"/>
      <c r="J45" s="1095"/>
      <c r="K45" s="1095"/>
      <c r="L45" s="1095"/>
      <c r="M45" s="1095"/>
      <c r="N45" s="1095"/>
      <c r="O45" s="1095"/>
      <c r="P45" s="1096"/>
      <c r="Q45" s="1102"/>
      <c r="R45" s="1103"/>
      <c r="S45" s="1103"/>
      <c r="T45" s="1103"/>
      <c r="U45" s="1103"/>
      <c r="V45" s="1103"/>
      <c r="W45" s="1103"/>
      <c r="X45" s="1103"/>
      <c r="Y45" s="1103"/>
      <c r="Z45" s="1103"/>
      <c r="AA45" s="1103"/>
      <c r="AB45" s="1103"/>
      <c r="AC45" s="1103"/>
      <c r="AD45" s="1103"/>
      <c r="AE45" s="1104"/>
      <c r="AF45" s="1099"/>
      <c r="AG45" s="1100"/>
      <c r="AH45" s="1100"/>
      <c r="AI45" s="1100"/>
      <c r="AJ45" s="1101"/>
      <c r="AK45" s="1044"/>
      <c r="AL45" s="1035"/>
      <c r="AM45" s="1035"/>
      <c r="AN45" s="1035"/>
      <c r="AO45" s="1035"/>
      <c r="AP45" s="1035"/>
      <c r="AQ45" s="1035"/>
      <c r="AR45" s="1035"/>
      <c r="AS45" s="1035"/>
      <c r="AT45" s="1035"/>
      <c r="AU45" s="1035"/>
      <c r="AV45" s="1035"/>
      <c r="AW45" s="1035"/>
      <c r="AX45" s="1035"/>
      <c r="AY45" s="1035"/>
      <c r="AZ45" s="1105"/>
      <c r="BA45" s="1105"/>
      <c r="BB45" s="1105"/>
      <c r="BC45" s="1105"/>
      <c r="BD45" s="1105"/>
      <c r="BE45" s="1036"/>
      <c r="BF45" s="1036"/>
      <c r="BG45" s="1036"/>
      <c r="BH45" s="1036"/>
      <c r="BI45" s="1037"/>
      <c r="BJ45" s="228"/>
      <c r="BK45" s="228"/>
      <c r="BL45" s="228"/>
      <c r="BM45" s="228"/>
      <c r="BN45" s="228"/>
      <c r="BO45" s="237"/>
      <c r="BP45" s="237"/>
      <c r="BQ45" s="234">
        <v>39</v>
      </c>
      <c r="BR45" s="235"/>
      <c r="BS45" s="1056"/>
      <c r="BT45" s="1057"/>
      <c r="BU45" s="1057"/>
      <c r="BV45" s="1057"/>
      <c r="BW45" s="1057"/>
      <c r="BX45" s="1057"/>
      <c r="BY45" s="1057"/>
      <c r="BZ45" s="1057"/>
      <c r="CA45" s="1057"/>
      <c r="CB45" s="1057"/>
      <c r="CC45" s="1057"/>
      <c r="CD45" s="1057"/>
      <c r="CE45" s="1057"/>
      <c r="CF45" s="1057"/>
      <c r="CG45" s="1078"/>
      <c r="CH45" s="1053"/>
      <c r="CI45" s="1054"/>
      <c r="CJ45" s="1054"/>
      <c r="CK45" s="1054"/>
      <c r="CL45" s="1055"/>
      <c r="CM45" s="1053"/>
      <c r="CN45" s="1054"/>
      <c r="CO45" s="1054"/>
      <c r="CP45" s="1054"/>
      <c r="CQ45" s="1055"/>
      <c r="CR45" s="1053"/>
      <c r="CS45" s="1054"/>
      <c r="CT45" s="1054"/>
      <c r="CU45" s="1054"/>
      <c r="CV45" s="1055"/>
      <c r="CW45" s="1053"/>
      <c r="CX45" s="1054"/>
      <c r="CY45" s="1054"/>
      <c r="CZ45" s="1054"/>
      <c r="DA45" s="1055"/>
      <c r="DB45" s="1053"/>
      <c r="DC45" s="1054"/>
      <c r="DD45" s="1054"/>
      <c r="DE45" s="1054"/>
      <c r="DF45" s="1055"/>
      <c r="DG45" s="1053"/>
      <c r="DH45" s="1054"/>
      <c r="DI45" s="1054"/>
      <c r="DJ45" s="1054"/>
      <c r="DK45" s="1055"/>
      <c r="DL45" s="1053"/>
      <c r="DM45" s="1054"/>
      <c r="DN45" s="1054"/>
      <c r="DO45" s="1054"/>
      <c r="DP45" s="1055"/>
      <c r="DQ45" s="1053"/>
      <c r="DR45" s="1054"/>
      <c r="DS45" s="1054"/>
      <c r="DT45" s="1054"/>
      <c r="DU45" s="1055"/>
      <c r="DV45" s="1056"/>
      <c r="DW45" s="1057"/>
      <c r="DX45" s="1057"/>
      <c r="DY45" s="1057"/>
      <c r="DZ45" s="1058"/>
      <c r="EA45" s="226"/>
    </row>
    <row r="46" spans="1:131" ht="26.25" customHeight="1" x14ac:dyDescent="0.15">
      <c r="A46" s="234">
        <v>19</v>
      </c>
      <c r="B46" s="1094"/>
      <c r="C46" s="1095"/>
      <c r="D46" s="1095"/>
      <c r="E46" s="1095"/>
      <c r="F46" s="1095"/>
      <c r="G46" s="1095"/>
      <c r="H46" s="1095"/>
      <c r="I46" s="1095"/>
      <c r="J46" s="1095"/>
      <c r="K46" s="1095"/>
      <c r="L46" s="1095"/>
      <c r="M46" s="1095"/>
      <c r="N46" s="1095"/>
      <c r="O46" s="1095"/>
      <c r="P46" s="1096"/>
      <c r="Q46" s="1102"/>
      <c r="R46" s="1103"/>
      <c r="S46" s="1103"/>
      <c r="T46" s="1103"/>
      <c r="U46" s="1103"/>
      <c r="V46" s="1103"/>
      <c r="W46" s="1103"/>
      <c r="X46" s="1103"/>
      <c r="Y46" s="1103"/>
      <c r="Z46" s="1103"/>
      <c r="AA46" s="1103"/>
      <c r="AB46" s="1103"/>
      <c r="AC46" s="1103"/>
      <c r="AD46" s="1103"/>
      <c r="AE46" s="1104"/>
      <c r="AF46" s="1099"/>
      <c r="AG46" s="1100"/>
      <c r="AH46" s="1100"/>
      <c r="AI46" s="1100"/>
      <c r="AJ46" s="1101"/>
      <c r="AK46" s="1044"/>
      <c r="AL46" s="1035"/>
      <c r="AM46" s="1035"/>
      <c r="AN46" s="1035"/>
      <c r="AO46" s="1035"/>
      <c r="AP46" s="1035"/>
      <c r="AQ46" s="1035"/>
      <c r="AR46" s="1035"/>
      <c r="AS46" s="1035"/>
      <c r="AT46" s="1035"/>
      <c r="AU46" s="1035"/>
      <c r="AV46" s="1035"/>
      <c r="AW46" s="1035"/>
      <c r="AX46" s="1035"/>
      <c r="AY46" s="1035"/>
      <c r="AZ46" s="1105"/>
      <c r="BA46" s="1105"/>
      <c r="BB46" s="1105"/>
      <c r="BC46" s="1105"/>
      <c r="BD46" s="1105"/>
      <c r="BE46" s="1036"/>
      <c r="BF46" s="1036"/>
      <c r="BG46" s="1036"/>
      <c r="BH46" s="1036"/>
      <c r="BI46" s="1037"/>
      <c r="BJ46" s="228"/>
      <c r="BK46" s="228"/>
      <c r="BL46" s="228"/>
      <c r="BM46" s="228"/>
      <c r="BN46" s="228"/>
      <c r="BO46" s="237"/>
      <c r="BP46" s="237"/>
      <c r="BQ46" s="234">
        <v>40</v>
      </c>
      <c r="BR46" s="235"/>
      <c r="BS46" s="1056"/>
      <c r="BT46" s="1057"/>
      <c r="BU46" s="1057"/>
      <c r="BV46" s="1057"/>
      <c r="BW46" s="1057"/>
      <c r="BX46" s="1057"/>
      <c r="BY46" s="1057"/>
      <c r="BZ46" s="1057"/>
      <c r="CA46" s="1057"/>
      <c r="CB46" s="1057"/>
      <c r="CC46" s="1057"/>
      <c r="CD46" s="1057"/>
      <c r="CE46" s="1057"/>
      <c r="CF46" s="1057"/>
      <c r="CG46" s="1078"/>
      <c r="CH46" s="1053"/>
      <c r="CI46" s="1054"/>
      <c r="CJ46" s="1054"/>
      <c r="CK46" s="1054"/>
      <c r="CL46" s="1055"/>
      <c r="CM46" s="1053"/>
      <c r="CN46" s="1054"/>
      <c r="CO46" s="1054"/>
      <c r="CP46" s="1054"/>
      <c r="CQ46" s="1055"/>
      <c r="CR46" s="1053"/>
      <c r="CS46" s="1054"/>
      <c r="CT46" s="1054"/>
      <c r="CU46" s="1054"/>
      <c r="CV46" s="1055"/>
      <c r="CW46" s="1053"/>
      <c r="CX46" s="1054"/>
      <c r="CY46" s="1054"/>
      <c r="CZ46" s="1054"/>
      <c r="DA46" s="1055"/>
      <c r="DB46" s="1053"/>
      <c r="DC46" s="1054"/>
      <c r="DD46" s="1054"/>
      <c r="DE46" s="1054"/>
      <c r="DF46" s="1055"/>
      <c r="DG46" s="1053"/>
      <c r="DH46" s="1054"/>
      <c r="DI46" s="1054"/>
      <c r="DJ46" s="1054"/>
      <c r="DK46" s="1055"/>
      <c r="DL46" s="1053"/>
      <c r="DM46" s="1054"/>
      <c r="DN46" s="1054"/>
      <c r="DO46" s="1054"/>
      <c r="DP46" s="1055"/>
      <c r="DQ46" s="1053"/>
      <c r="DR46" s="1054"/>
      <c r="DS46" s="1054"/>
      <c r="DT46" s="1054"/>
      <c r="DU46" s="1055"/>
      <c r="DV46" s="1056"/>
      <c r="DW46" s="1057"/>
      <c r="DX46" s="1057"/>
      <c r="DY46" s="1057"/>
      <c r="DZ46" s="1058"/>
      <c r="EA46" s="226"/>
    </row>
    <row r="47" spans="1:131" ht="26.25" customHeight="1" x14ac:dyDescent="0.15">
      <c r="A47" s="234">
        <v>20</v>
      </c>
      <c r="B47" s="1094"/>
      <c r="C47" s="1095"/>
      <c r="D47" s="1095"/>
      <c r="E47" s="1095"/>
      <c r="F47" s="1095"/>
      <c r="G47" s="1095"/>
      <c r="H47" s="1095"/>
      <c r="I47" s="1095"/>
      <c r="J47" s="1095"/>
      <c r="K47" s="1095"/>
      <c r="L47" s="1095"/>
      <c r="M47" s="1095"/>
      <c r="N47" s="1095"/>
      <c r="O47" s="1095"/>
      <c r="P47" s="1096"/>
      <c r="Q47" s="1102"/>
      <c r="R47" s="1103"/>
      <c r="S47" s="1103"/>
      <c r="T47" s="1103"/>
      <c r="U47" s="1103"/>
      <c r="V47" s="1103"/>
      <c r="W47" s="1103"/>
      <c r="X47" s="1103"/>
      <c r="Y47" s="1103"/>
      <c r="Z47" s="1103"/>
      <c r="AA47" s="1103"/>
      <c r="AB47" s="1103"/>
      <c r="AC47" s="1103"/>
      <c r="AD47" s="1103"/>
      <c r="AE47" s="1104"/>
      <c r="AF47" s="1099"/>
      <c r="AG47" s="1100"/>
      <c r="AH47" s="1100"/>
      <c r="AI47" s="1100"/>
      <c r="AJ47" s="1101"/>
      <c r="AK47" s="1044"/>
      <c r="AL47" s="1035"/>
      <c r="AM47" s="1035"/>
      <c r="AN47" s="1035"/>
      <c r="AO47" s="1035"/>
      <c r="AP47" s="1035"/>
      <c r="AQ47" s="1035"/>
      <c r="AR47" s="1035"/>
      <c r="AS47" s="1035"/>
      <c r="AT47" s="1035"/>
      <c r="AU47" s="1035"/>
      <c r="AV47" s="1035"/>
      <c r="AW47" s="1035"/>
      <c r="AX47" s="1035"/>
      <c r="AY47" s="1035"/>
      <c r="AZ47" s="1105"/>
      <c r="BA47" s="1105"/>
      <c r="BB47" s="1105"/>
      <c r="BC47" s="1105"/>
      <c r="BD47" s="1105"/>
      <c r="BE47" s="1036"/>
      <c r="BF47" s="1036"/>
      <c r="BG47" s="1036"/>
      <c r="BH47" s="1036"/>
      <c r="BI47" s="1037"/>
      <c r="BJ47" s="228"/>
      <c r="BK47" s="228"/>
      <c r="BL47" s="228"/>
      <c r="BM47" s="228"/>
      <c r="BN47" s="228"/>
      <c r="BO47" s="237"/>
      <c r="BP47" s="237"/>
      <c r="BQ47" s="234">
        <v>41</v>
      </c>
      <c r="BR47" s="235"/>
      <c r="BS47" s="1056"/>
      <c r="BT47" s="1057"/>
      <c r="BU47" s="1057"/>
      <c r="BV47" s="1057"/>
      <c r="BW47" s="1057"/>
      <c r="BX47" s="1057"/>
      <c r="BY47" s="1057"/>
      <c r="BZ47" s="1057"/>
      <c r="CA47" s="1057"/>
      <c r="CB47" s="1057"/>
      <c r="CC47" s="1057"/>
      <c r="CD47" s="1057"/>
      <c r="CE47" s="1057"/>
      <c r="CF47" s="1057"/>
      <c r="CG47" s="1078"/>
      <c r="CH47" s="1053"/>
      <c r="CI47" s="1054"/>
      <c r="CJ47" s="1054"/>
      <c r="CK47" s="1054"/>
      <c r="CL47" s="1055"/>
      <c r="CM47" s="1053"/>
      <c r="CN47" s="1054"/>
      <c r="CO47" s="1054"/>
      <c r="CP47" s="1054"/>
      <c r="CQ47" s="1055"/>
      <c r="CR47" s="1053"/>
      <c r="CS47" s="1054"/>
      <c r="CT47" s="1054"/>
      <c r="CU47" s="1054"/>
      <c r="CV47" s="1055"/>
      <c r="CW47" s="1053"/>
      <c r="CX47" s="1054"/>
      <c r="CY47" s="1054"/>
      <c r="CZ47" s="1054"/>
      <c r="DA47" s="1055"/>
      <c r="DB47" s="1053"/>
      <c r="DC47" s="1054"/>
      <c r="DD47" s="1054"/>
      <c r="DE47" s="1054"/>
      <c r="DF47" s="1055"/>
      <c r="DG47" s="1053"/>
      <c r="DH47" s="1054"/>
      <c r="DI47" s="1054"/>
      <c r="DJ47" s="1054"/>
      <c r="DK47" s="1055"/>
      <c r="DL47" s="1053"/>
      <c r="DM47" s="1054"/>
      <c r="DN47" s="1054"/>
      <c r="DO47" s="1054"/>
      <c r="DP47" s="1055"/>
      <c r="DQ47" s="1053"/>
      <c r="DR47" s="1054"/>
      <c r="DS47" s="1054"/>
      <c r="DT47" s="1054"/>
      <c r="DU47" s="1055"/>
      <c r="DV47" s="1056"/>
      <c r="DW47" s="1057"/>
      <c r="DX47" s="1057"/>
      <c r="DY47" s="1057"/>
      <c r="DZ47" s="1058"/>
      <c r="EA47" s="226"/>
    </row>
    <row r="48" spans="1:131" ht="26.25" customHeight="1" x14ac:dyDescent="0.15">
      <c r="A48" s="234">
        <v>21</v>
      </c>
      <c r="B48" s="1094"/>
      <c r="C48" s="1095"/>
      <c r="D48" s="1095"/>
      <c r="E48" s="1095"/>
      <c r="F48" s="1095"/>
      <c r="G48" s="1095"/>
      <c r="H48" s="1095"/>
      <c r="I48" s="1095"/>
      <c r="J48" s="1095"/>
      <c r="K48" s="1095"/>
      <c r="L48" s="1095"/>
      <c r="M48" s="1095"/>
      <c r="N48" s="1095"/>
      <c r="O48" s="1095"/>
      <c r="P48" s="1096"/>
      <c r="Q48" s="1102"/>
      <c r="R48" s="1103"/>
      <c r="S48" s="1103"/>
      <c r="T48" s="1103"/>
      <c r="U48" s="1103"/>
      <c r="V48" s="1103"/>
      <c r="W48" s="1103"/>
      <c r="X48" s="1103"/>
      <c r="Y48" s="1103"/>
      <c r="Z48" s="1103"/>
      <c r="AA48" s="1103"/>
      <c r="AB48" s="1103"/>
      <c r="AC48" s="1103"/>
      <c r="AD48" s="1103"/>
      <c r="AE48" s="1104"/>
      <c r="AF48" s="1099"/>
      <c r="AG48" s="1100"/>
      <c r="AH48" s="1100"/>
      <c r="AI48" s="1100"/>
      <c r="AJ48" s="1101"/>
      <c r="AK48" s="1044"/>
      <c r="AL48" s="1035"/>
      <c r="AM48" s="1035"/>
      <c r="AN48" s="1035"/>
      <c r="AO48" s="1035"/>
      <c r="AP48" s="1035"/>
      <c r="AQ48" s="1035"/>
      <c r="AR48" s="1035"/>
      <c r="AS48" s="1035"/>
      <c r="AT48" s="1035"/>
      <c r="AU48" s="1035"/>
      <c r="AV48" s="1035"/>
      <c r="AW48" s="1035"/>
      <c r="AX48" s="1035"/>
      <c r="AY48" s="1035"/>
      <c r="AZ48" s="1105"/>
      <c r="BA48" s="1105"/>
      <c r="BB48" s="1105"/>
      <c r="BC48" s="1105"/>
      <c r="BD48" s="1105"/>
      <c r="BE48" s="1036"/>
      <c r="BF48" s="1036"/>
      <c r="BG48" s="1036"/>
      <c r="BH48" s="1036"/>
      <c r="BI48" s="1037"/>
      <c r="BJ48" s="228"/>
      <c r="BK48" s="228"/>
      <c r="BL48" s="228"/>
      <c r="BM48" s="228"/>
      <c r="BN48" s="228"/>
      <c r="BO48" s="237"/>
      <c r="BP48" s="237"/>
      <c r="BQ48" s="234">
        <v>42</v>
      </c>
      <c r="BR48" s="235"/>
      <c r="BS48" s="1056"/>
      <c r="BT48" s="1057"/>
      <c r="BU48" s="1057"/>
      <c r="BV48" s="1057"/>
      <c r="BW48" s="1057"/>
      <c r="BX48" s="1057"/>
      <c r="BY48" s="1057"/>
      <c r="BZ48" s="1057"/>
      <c r="CA48" s="1057"/>
      <c r="CB48" s="1057"/>
      <c r="CC48" s="1057"/>
      <c r="CD48" s="1057"/>
      <c r="CE48" s="1057"/>
      <c r="CF48" s="1057"/>
      <c r="CG48" s="1078"/>
      <c r="CH48" s="1053"/>
      <c r="CI48" s="1054"/>
      <c r="CJ48" s="1054"/>
      <c r="CK48" s="1054"/>
      <c r="CL48" s="1055"/>
      <c r="CM48" s="1053"/>
      <c r="CN48" s="1054"/>
      <c r="CO48" s="1054"/>
      <c r="CP48" s="1054"/>
      <c r="CQ48" s="1055"/>
      <c r="CR48" s="1053"/>
      <c r="CS48" s="1054"/>
      <c r="CT48" s="1054"/>
      <c r="CU48" s="1054"/>
      <c r="CV48" s="1055"/>
      <c r="CW48" s="1053"/>
      <c r="CX48" s="1054"/>
      <c r="CY48" s="1054"/>
      <c r="CZ48" s="1054"/>
      <c r="DA48" s="1055"/>
      <c r="DB48" s="1053"/>
      <c r="DC48" s="1054"/>
      <c r="DD48" s="1054"/>
      <c r="DE48" s="1054"/>
      <c r="DF48" s="1055"/>
      <c r="DG48" s="1053"/>
      <c r="DH48" s="1054"/>
      <c r="DI48" s="1054"/>
      <c r="DJ48" s="1054"/>
      <c r="DK48" s="1055"/>
      <c r="DL48" s="1053"/>
      <c r="DM48" s="1054"/>
      <c r="DN48" s="1054"/>
      <c r="DO48" s="1054"/>
      <c r="DP48" s="1055"/>
      <c r="DQ48" s="1053"/>
      <c r="DR48" s="1054"/>
      <c r="DS48" s="1054"/>
      <c r="DT48" s="1054"/>
      <c r="DU48" s="1055"/>
      <c r="DV48" s="1056"/>
      <c r="DW48" s="1057"/>
      <c r="DX48" s="1057"/>
      <c r="DY48" s="1057"/>
      <c r="DZ48" s="1058"/>
      <c r="EA48" s="226"/>
    </row>
    <row r="49" spans="1:131" ht="26.25" customHeight="1" x14ac:dyDescent="0.15">
      <c r="A49" s="234">
        <v>22</v>
      </c>
      <c r="B49" s="1094"/>
      <c r="C49" s="1095"/>
      <c r="D49" s="1095"/>
      <c r="E49" s="1095"/>
      <c r="F49" s="1095"/>
      <c r="G49" s="1095"/>
      <c r="H49" s="1095"/>
      <c r="I49" s="1095"/>
      <c r="J49" s="1095"/>
      <c r="K49" s="1095"/>
      <c r="L49" s="1095"/>
      <c r="M49" s="1095"/>
      <c r="N49" s="1095"/>
      <c r="O49" s="1095"/>
      <c r="P49" s="1096"/>
      <c r="Q49" s="1102"/>
      <c r="R49" s="1103"/>
      <c r="S49" s="1103"/>
      <c r="T49" s="1103"/>
      <c r="U49" s="1103"/>
      <c r="V49" s="1103"/>
      <c r="W49" s="1103"/>
      <c r="X49" s="1103"/>
      <c r="Y49" s="1103"/>
      <c r="Z49" s="1103"/>
      <c r="AA49" s="1103"/>
      <c r="AB49" s="1103"/>
      <c r="AC49" s="1103"/>
      <c r="AD49" s="1103"/>
      <c r="AE49" s="1104"/>
      <c r="AF49" s="1099"/>
      <c r="AG49" s="1100"/>
      <c r="AH49" s="1100"/>
      <c r="AI49" s="1100"/>
      <c r="AJ49" s="1101"/>
      <c r="AK49" s="1044"/>
      <c r="AL49" s="1035"/>
      <c r="AM49" s="1035"/>
      <c r="AN49" s="1035"/>
      <c r="AO49" s="1035"/>
      <c r="AP49" s="1035"/>
      <c r="AQ49" s="1035"/>
      <c r="AR49" s="1035"/>
      <c r="AS49" s="1035"/>
      <c r="AT49" s="1035"/>
      <c r="AU49" s="1035"/>
      <c r="AV49" s="1035"/>
      <c r="AW49" s="1035"/>
      <c r="AX49" s="1035"/>
      <c r="AY49" s="1035"/>
      <c r="AZ49" s="1105"/>
      <c r="BA49" s="1105"/>
      <c r="BB49" s="1105"/>
      <c r="BC49" s="1105"/>
      <c r="BD49" s="1105"/>
      <c r="BE49" s="1036"/>
      <c r="BF49" s="1036"/>
      <c r="BG49" s="1036"/>
      <c r="BH49" s="1036"/>
      <c r="BI49" s="1037"/>
      <c r="BJ49" s="228"/>
      <c r="BK49" s="228"/>
      <c r="BL49" s="228"/>
      <c r="BM49" s="228"/>
      <c r="BN49" s="228"/>
      <c r="BO49" s="237"/>
      <c r="BP49" s="237"/>
      <c r="BQ49" s="234">
        <v>43</v>
      </c>
      <c r="BR49" s="235"/>
      <c r="BS49" s="1056"/>
      <c r="BT49" s="1057"/>
      <c r="BU49" s="1057"/>
      <c r="BV49" s="1057"/>
      <c r="BW49" s="1057"/>
      <c r="BX49" s="1057"/>
      <c r="BY49" s="1057"/>
      <c r="BZ49" s="1057"/>
      <c r="CA49" s="1057"/>
      <c r="CB49" s="1057"/>
      <c r="CC49" s="1057"/>
      <c r="CD49" s="1057"/>
      <c r="CE49" s="1057"/>
      <c r="CF49" s="1057"/>
      <c r="CG49" s="1078"/>
      <c r="CH49" s="1053"/>
      <c r="CI49" s="1054"/>
      <c r="CJ49" s="1054"/>
      <c r="CK49" s="1054"/>
      <c r="CL49" s="1055"/>
      <c r="CM49" s="1053"/>
      <c r="CN49" s="1054"/>
      <c r="CO49" s="1054"/>
      <c r="CP49" s="1054"/>
      <c r="CQ49" s="1055"/>
      <c r="CR49" s="1053"/>
      <c r="CS49" s="1054"/>
      <c r="CT49" s="1054"/>
      <c r="CU49" s="1054"/>
      <c r="CV49" s="1055"/>
      <c r="CW49" s="1053"/>
      <c r="CX49" s="1054"/>
      <c r="CY49" s="1054"/>
      <c r="CZ49" s="1054"/>
      <c r="DA49" s="1055"/>
      <c r="DB49" s="1053"/>
      <c r="DC49" s="1054"/>
      <c r="DD49" s="1054"/>
      <c r="DE49" s="1054"/>
      <c r="DF49" s="1055"/>
      <c r="DG49" s="1053"/>
      <c r="DH49" s="1054"/>
      <c r="DI49" s="1054"/>
      <c r="DJ49" s="1054"/>
      <c r="DK49" s="1055"/>
      <c r="DL49" s="1053"/>
      <c r="DM49" s="1054"/>
      <c r="DN49" s="1054"/>
      <c r="DO49" s="1054"/>
      <c r="DP49" s="1055"/>
      <c r="DQ49" s="1053"/>
      <c r="DR49" s="1054"/>
      <c r="DS49" s="1054"/>
      <c r="DT49" s="1054"/>
      <c r="DU49" s="1055"/>
      <c r="DV49" s="1056"/>
      <c r="DW49" s="1057"/>
      <c r="DX49" s="1057"/>
      <c r="DY49" s="1057"/>
      <c r="DZ49" s="1058"/>
      <c r="EA49" s="226"/>
    </row>
    <row r="50" spans="1:131" ht="26.25" customHeight="1" x14ac:dyDescent="0.15">
      <c r="A50" s="234">
        <v>23</v>
      </c>
      <c r="B50" s="1094"/>
      <c r="C50" s="1095"/>
      <c r="D50" s="1095"/>
      <c r="E50" s="1095"/>
      <c r="F50" s="1095"/>
      <c r="G50" s="1095"/>
      <c r="H50" s="1095"/>
      <c r="I50" s="1095"/>
      <c r="J50" s="1095"/>
      <c r="K50" s="1095"/>
      <c r="L50" s="1095"/>
      <c r="M50" s="1095"/>
      <c r="N50" s="1095"/>
      <c r="O50" s="1095"/>
      <c r="P50" s="1096"/>
      <c r="Q50" s="1097"/>
      <c r="R50" s="1089"/>
      <c r="S50" s="1089"/>
      <c r="T50" s="1089"/>
      <c r="U50" s="1089"/>
      <c r="V50" s="1089"/>
      <c r="W50" s="1089"/>
      <c r="X50" s="1089"/>
      <c r="Y50" s="1089"/>
      <c r="Z50" s="1089"/>
      <c r="AA50" s="1089"/>
      <c r="AB50" s="1089"/>
      <c r="AC50" s="1089"/>
      <c r="AD50" s="1089"/>
      <c r="AE50" s="1098"/>
      <c r="AF50" s="1099"/>
      <c r="AG50" s="1100"/>
      <c r="AH50" s="1100"/>
      <c r="AI50" s="1100"/>
      <c r="AJ50" s="1101"/>
      <c r="AK50" s="1088"/>
      <c r="AL50" s="1089"/>
      <c r="AM50" s="1089"/>
      <c r="AN50" s="1089"/>
      <c r="AO50" s="1089"/>
      <c r="AP50" s="1089"/>
      <c r="AQ50" s="1089"/>
      <c r="AR50" s="1089"/>
      <c r="AS50" s="1089"/>
      <c r="AT50" s="1089"/>
      <c r="AU50" s="1089"/>
      <c r="AV50" s="1089"/>
      <c r="AW50" s="1089"/>
      <c r="AX50" s="1089"/>
      <c r="AY50" s="1089"/>
      <c r="AZ50" s="1090"/>
      <c r="BA50" s="1090"/>
      <c r="BB50" s="1090"/>
      <c r="BC50" s="1090"/>
      <c r="BD50" s="1090"/>
      <c r="BE50" s="1036"/>
      <c r="BF50" s="1036"/>
      <c r="BG50" s="1036"/>
      <c r="BH50" s="1036"/>
      <c r="BI50" s="1037"/>
      <c r="BJ50" s="228"/>
      <c r="BK50" s="228"/>
      <c r="BL50" s="228"/>
      <c r="BM50" s="228"/>
      <c r="BN50" s="228"/>
      <c r="BO50" s="237"/>
      <c r="BP50" s="237"/>
      <c r="BQ50" s="234">
        <v>44</v>
      </c>
      <c r="BR50" s="235"/>
      <c r="BS50" s="1056"/>
      <c r="BT50" s="1057"/>
      <c r="BU50" s="1057"/>
      <c r="BV50" s="1057"/>
      <c r="BW50" s="1057"/>
      <c r="BX50" s="1057"/>
      <c r="BY50" s="1057"/>
      <c r="BZ50" s="1057"/>
      <c r="CA50" s="1057"/>
      <c r="CB50" s="1057"/>
      <c r="CC50" s="1057"/>
      <c r="CD50" s="1057"/>
      <c r="CE50" s="1057"/>
      <c r="CF50" s="1057"/>
      <c r="CG50" s="1078"/>
      <c r="CH50" s="1053"/>
      <c r="CI50" s="1054"/>
      <c r="CJ50" s="1054"/>
      <c r="CK50" s="1054"/>
      <c r="CL50" s="1055"/>
      <c r="CM50" s="1053"/>
      <c r="CN50" s="1054"/>
      <c r="CO50" s="1054"/>
      <c r="CP50" s="1054"/>
      <c r="CQ50" s="1055"/>
      <c r="CR50" s="1053"/>
      <c r="CS50" s="1054"/>
      <c r="CT50" s="1054"/>
      <c r="CU50" s="1054"/>
      <c r="CV50" s="1055"/>
      <c r="CW50" s="1053"/>
      <c r="CX50" s="1054"/>
      <c r="CY50" s="1054"/>
      <c r="CZ50" s="1054"/>
      <c r="DA50" s="1055"/>
      <c r="DB50" s="1053"/>
      <c r="DC50" s="1054"/>
      <c r="DD50" s="1054"/>
      <c r="DE50" s="1054"/>
      <c r="DF50" s="1055"/>
      <c r="DG50" s="1053"/>
      <c r="DH50" s="1054"/>
      <c r="DI50" s="1054"/>
      <c r="DJ50" s="1054"/>
      <c r="DK50" s="1055"/>
      <c r="DL50" s="1053"/>
      <c r="DM50" s="1054"/>
      <c r="DN50" s="1054"/>
      <c r="DO50" s="1054"/>
      <c r="DP50" s="1055"/>
      <c r="DQ50" s="1053"/>
      <c r="DR50" s="1054"/>
      <c r="DS50" s="1054"/>
      <c r="DT50" s="1054"/>
      <c r="DU50" s="1055"/>
      <c r="DV50" s="1056"/>
      <c r="DW50" s="1057"/>
      <c r="DX50" s="1057"/>
      <c r="DY50" s="1057"/>
      <c r="DZ50" s="1058"/>
      <c r="EA50" s="226"/>
    </row>
    <row r="51" spans="1:131" ht="26.25" customHeight="1" x14ac:dyDescent="0.15">
      <c r="A51" s="234">
        <v>24</v>
      </c>
      <c r="B51" s="1094"/>
      <c r="C51" s="1095"/>
      <c r="D51" s="1095"/>
      <c r="E51" s="1095"/>
      <c r="F51" s="1095"/>
      <c r="G51" s="1095"/>
      <c r="H51" s="1095"/>
      <c r="I51" s="1095"/>
      <c r="J51" s="1095"/>
      <c r="K51" s="1095"/>
      <c r="L51" s="1095"/>
      <c r="M51" s="1095"/>
      <c r="N51" s="1095"/>
      <c r="O51" s="1095"/>
      <c r="P51" s="1096"/>
      <c r="Q51" s="1097"/>
      <c r="R51" s="1089"/>
      <c r="S51" s="1089"/>
      <c r="T51" s="1089"/>
      <c r="U51" s="1089"/>
      <c r="V51" s="1089"/>
      <c r="W51" s="1089"/>
      <c r="X51" s="1089"/>
      <c r="Y51" s="1089"/>
      <c r="Z51" s="1089"/>
      <c r="AA51" s="1089"/>
      <c r="AB51" s="1089"/>
      <c r="AC51" s="1089"/>
      <c r="AD51" s="1089"/>
      <c r="AE51" s="1098"/>
      <c r="AF51" s="1099"/>
      <c r="AG51" s="1100"/>
      <c r="AH51" s="1100"/>
      <c r="AI51" s="1100"/>
      <c r="AJ51" s="1101"/>
      <c r="AK51" s="1088"/>
      <c r="AL51" s="1089"/>
      <c r="AM51" s="1089"/>
      <c r="AN51" s="1089"/>
      <c r="AO51" s="1089"/>
      <c r="AP51" s="1089"/>
      <c r="AQ51" s="1089"/>
      <c r="AR51" s="1089"/>
      <c r="AS51" s="1089"/>
      <c r="AT51" s="1089"/>
      <c r="AU51" s="1089"/>
      <c r="AV51" s="1089"/>
      <c r="AW51" s="1089"/>
      <c r="AX51" s="1089"/>
      <c r="AY51" s="1089"/>
      <c r="AZ51" s="1090"/>
      <c r="BA51" s="1090"/>
      <c r="BB51" s="1090"/>
      <c r="BC51" s="1090"/>
      <c r="BD51" s="1090"/>
      <c r="BE51" s="1036"/>
      <c r="BF51" s="1036"/>
      <c r="BG51" s="1036"/>
      <c r="BH51" s="1036"/>
      <c r="BI51" s="1037"/>
      <c r="BJ51" s="228"/>
      <c r="BK51" s="228"/>
      <c r="BL51" s="228"/>
      <c r="BM51" s="228"/>
      <c r="BN51" s="228"/>
      <c r="BO51" s="237"/>
      <c r="BP51" s="237"/>
      <c r="BQ51" s="234">
        <v>45</v>
      </c>
      <c r="BR51" s="235"/>
      <c r="BS51" s="1056"/>
      <c r="BT51" s="1057"/>
      <c r="BU51" s="1057"/>
      <c r="BV51" s="1057"/>
      <c r="BW51" s="1057"/>
      <c r="BX51" s="1057"/>
      <c r="BY51" s="1057"/>
      <c r="BZ51" s="1057"/>
      <c r="CA51" s="1057"/>
      <c r="CB51" s="1057"/>
      <c r="CC51" s="1057"/>
      <c r="CD51" s="1057"/>
      <c r="CE51" s="1057"/>
      <c r="CF51" s="1057"/>
      <c r="CG51" s="1078"/>
      <c r="CH51" s="1053"/>
      <c r="CI51" s="1054"/>
      <c r="CJ51" s="1054"/>
      <c r="CK51" s="1054"/>
      <c r="CL51" s="1055"/>
      <c r="CM51" s="1053"/>
      <c r="CN51" s="1054"/>
      <c r="CO51" s="1054"/>
      <c r="CP51" s="1054"/>
      <c r="CQ51" s="1055"/>
      <c r="CR51" s="1053"/>
      <c r="CS51" s="1054"/>
      <c r="CT51" s="1054"/>
      <c r="CU51" s="1054"/>
      <c r="CV51" s="1055"/>
      <c r="CW51" s="1053"/>
      <c r="CX51" s="1054"/>
      <c r="CY51" s="1054"/>
      <c r="CZ51" s="1054"/>
      <c r="DA51" s="1055"/>
      <c r="DB51" s="1053"/>
      <c r="DC51" s="1054"/>
      <c r="DD51" s="1054"/>
      <c r="DE51" s="1054"/>
      <c r="DF51" s="1055"/>
      <c r="DG51" s="1053"/>
      <c r="DH51" s="1054"/>
      <c r="DI51" s="1054"/>
      <c r="DJ51" s="1054"/>
      <c r="DK51" s="1055"/>
      <c r="DL51" s="1053"/>
      <c r="DM51" s="1054"/>
      <c r="DN51" s="1054"/>
      <c r="DO51" s="1054"/>
      <c r="DP51" s="1055"/>
      <c r="DQ51" s="1053"/>
      <c r="DR51" s="1054"/>
      <c r="DS51" s="1054"/>
      <c r="DT51" s="1054"/>
      <c r="DU51" s="1055"/>
      <c r="DV51" s="1056"/>
      <c r="DW51" s="1057"/>
      <c r="DX51" s="1057"/>
      <c r="DY51" s="1057"/>
      <c r="DZ51" s="1058"/>
      <c r="EA51" s="226"/>
    </row>
    <row r="52" spans="1:131" ht="26.25" customHeight="1" x14ac:dyDescent="0.15">
      <c r="A52" s="234">
        <v>25</v>
      </c>
      <c r="B52" s="1094"/>
      <c r="C52" s="1095"/>
      <c r="D52" s="1095"/>
      <c r="E52" s="1095"/>
      <c r="F52" s="1095"/>
      <c r="G52" s="1095"/>
      <c r="H52" s="1095"/>
      <c r="I52" s="1095"/>
      <c r="J52" s="1095"/>
      <c r="K52" s="1095"/>
      <c r="L52" s="1095"/>
      <c r="M52" s="1095"/>
      <c r="N52" s="1095"/>
      <c r="O52" s="1095"/>
      <c r="P52" s="1096"/>
      <c r="Q52" s="1097"/>
      <c r="R52" s="1089"/>
      <c r="S52" s="1089"/>
      <c r="T52" s="1089"/>
      <c r="U52" s="1089"/>
      <c r="V52" s="1089"/>
      <c r="W52" s="1089"/>
      <c r="X52" s="1089"/>
      <c r="Y52" s="1089"/>
      <c r="Z52" s="1089"/>
      <c r="AA52" s="1089"/>
      <c r="AB52" s="1089"/>
      <c r="AC52" s="1089"/>
      <c r="AD52" s="1089"/>
      <c r="AE52" s="1098"/>
      <c r="AF52" s="1099"/>
      <c r="AG52" s="1100"/>
      <c r="AH52" s="1100"/>
      <c r="AI52" s="1100"/>
      <c r="AJ52" s="1101"/>
      <c r="AK52" s="1088"/>
      <c r="AL52" s="1089"/>
      <c r="AM52" s="1089"/>
      <c r="AN52" s="1089"/>
      <c r="AO52" s="1089"/>
      <c r="AP52" s="1089"/>
      <c r="AQ52" s="1089"/>
      <c r="AR52" s="1089"/>
      <c r="AS52" s="1089"/>
      <c r="AT52" s="1089"/>
      <c r="AU52" s="1089"/>
      <c r="AV52" s="1089"/>
      <c r="AW52" s="1089"/>
      <c r="AX52" s="1089"/>
      <c r="AY52" s="1089"/>
      <c r="AZ52" s="1090"/>
      <c r="BA52" s="1090"/>
      <c r="BB52" s="1090"/>
      <c r="BC52" s="1090"/>
      <c r="BD52" s="1090"/>
      <c r="BE52" s="1036"/>
      <c r="BF52" s="1036"/>
      <c r="BG52" s="1036"/>
      <c r="BH52" s="1036"/>
      <c r="BI52" s="1037"/>
      <c r="BJ52" s="228"/>
      <c r="BK52" s="228"/>
      <c r="BL52" s="228"/>
      <c r="BM52" s="228"/>
      <c r="BN52" s="228"/>
      <c r="BO52" s="237"/>
      <c r="BP52" s="237"/>
      <c r="BQ52" s="234">
        <v>46</v>
      </c>
      <c r="BR52" s="235"/>
      <c r="BS52" s="1056"/>
      <c r="BT52" s="1057"/>
      <c r="BU52" s="1057"/>
      <c r="BV52" s="1057"/>
      <c r="BW52" s="1057"/>
      <c r="BX52" s="1057"/>
      <c r="BY52" s="1057"/>
      <c r="BZ52" s="1057"/>
      <c r="CA52" s="1057"/>
      <c r="CB52" s="1057"/>
      <c r="CC52" s="1057"/>
      <c r="CD52" s="1057"/>
      <c r="CE52" s="1057"/>
      <c r="CF52" s="1057"/>
      <c r="CG52" s="1078"/>
      <c r="CH52" s="1053"/>
      <c r="CI52" s="1054"/>
      <c r="CJ52" s="1054"/>
      <c r="CK52" s="1054"/>
      <c r="CL52" s="1055"/>
      <c r="CM52" s="1053"/>
      <c r="CN52" s="1054"/>
      <c r="CO52" s="1054"/>
      <c r="CP52" s="1054"/>
      <c r="CQ52" s="1055"/>
      <c r="CR52" s="1053"/>
      <c r="CS52" s="1054"/>
      <c r="CT52" s="1054"/>
      <c r="CU52" s="1054"/>
      <c r="CV52" s="1055"/>
      <c r="CW52" s="1053"/>
      <c r="CX52" s="1054"/>
      <c r="CY52" s="1054"/>
      <c r="CZ52" s="1054"/>
      <c r="DA52" s="1055"/>
      <c r="DB52" s="1053"/>
      <c r="DC52" s="1054"/>
      <c r="DD52" s="1054"/>
      <c r="DE52" s="1054"/>
      <c r="DF52" s="1055"/>
      <c r="DG52" s="1053"/>
      <c r="DH52" s="1054"/>
      <c r="DI52" s="1054"/>
      <c r="DJ52" s="1054"/>
      <c r="DK52" s="1055"/>
      <c r="DL52" s="1053"/>
      <c r="DM52" s="1054"/>
      <c r="DN52" s="1054"/>
      <c r="DO52" s="1054"/>
      <c r="DP52" s="1055"/>
      <c r="DQ52" s="1053"/>
      <c r="DR52" s="1054"/>
      <c r="DS52" s="1054"/>
      <c r="DT52" s="1054"/>
      <c r="DU52" s="1055"/>
      <c r="DV52" s="1056"/>
      <c r="DW52" s="1057"/>
      <c r="DX52" s="1057"/>
      <c r="DY52" s="1057"/>
      <c r="DZ52" s="1058"/>
      <c r="EA52" s="226"/>
    </row>
    <row r="53" spans="1:131" ht="26.25" customHeight="1" x14ac:dyDescent="0.15">
      <c r="A53" s="234">
        <v>26</v>
      </c>
      <c r="B53" s="1094"/>
      <c r="C53" s="1095"/>
      <c r="D53" s="1095"/>
      <c r="E53" s="1095"/>
      <c r="F53" s="1095"/>
      <c r="G53" s="1095"/>
      <c r="H53" s="1095"/>
      <c r="I53" s="1095"/>
      <c r="J53" s="1095"/>
      <c r="K53" s="1095"/>
      <c r="L53" s="1095"/>
      <c r="M53" s="1095"/>
      <c r="N53" s="1095"/>
      <c r="O53" s="1095"/>
      <c r="P53" s="1096"/>
      <c r="Q53" s="1097"/>
      <c r="R53" s="1089"/>
      <c r="S53" s="1089"/>
      <c r="T53" s="1089"/>
      <c r="U53" s="1089"/>
      <c r="V53" s="1089"/>
      <c r="W53" s="1089"/>
      <c r="X53" s="1089"/>
      <c r="Y53" s="1089"/>
      <c r="Z53" s="1089"/>
      <c r="AA53" s="1089"/>
      <c r="AB53" s="1089"/>
      <c r="AC53" s="1089"/>
      <c r="AD53" s="1089"/>
      <c r="AE53" s="1098"/>
      <c r="AF53" s="1099"/>
      <c r="AG53" s="1100"/>
      <c r="AH53" s="1100"/>
      <c r="AI53" s="1100"/>
      <c r="AJ53" s="1101"/>
      <c r="AK53" s="1088"/>
      <c r="AL53" s="1089"/>
      <c r="AM53" s="1089"/>
      <c r="AN53" s="1089"/>
      <c r="AO53" s="1089"/>
      <c r="AP53" s="1089"/>
      <c r="AQ53" s="1089"/>
      <c r="AR53" s="1089"/>
      <c r="AS53" s="1089"/>
      <c r="AT53" s="1089"/>
      <c r="AU53" s="1089"/>
      <c r="AV53" s="1089"/>
      <c r="AW53" s="1089"/>
      <c r="AX53" s="1089"/>
      <c r="AY53" s="1089"/>
      <c r="AZ53" s="1090"/>
      <c r="BA53" s="1090"/>
      <c r="BB53" s="1090"/>
      <c r="BC53" s="1090"/>
      <c r="BD53" s="1090"/>
      <c r="BE53" s="1036"/>
      <c r="BF53" s="1036"/>
      <c r="BG53" s="1036"/>
      <c r="BH53" s="1036"/>
      <c r="BI53" s="1037"/>
      <c r="BJ53" s="228"/>
      <c r="BK53" s="228"/>
      <c r="BL53" s="228"/>
      <c r="BM53" s="228"/>
      <c r="BN53" s="228"/>
      <c r="BO53" s="237"/>
      <c r="BP53" s="237"/>
      <c r="BQ53" s="234">
        <v>47</v>
      </c>
      <c r="BR53" s="235"/>
      <c r="BS53" s="1056"/>
      <c r="BT53" s="1057"/>
      <c r="BU53" s="1057"/>
      <c r="BV53" s="1057"/>
      <c r="BW53" s="1057"/>
      <c r="BX53" s="1057"/>
      <c r="BY53" s="1057"/>
      <c r="BZ53" s="1057"/>
      <c r="CA53" s="1057"/>
      <c r="CB53" s="1057"/>
      <c r="CC53" s="1057"/>
      <c r="CD53" s="1057"/>
      <c r="CE53" s="1057"/>
      <c r="CF53" s="1057"/>
      <c r="CG53" s="1078"/>
      <c r="CH53" s="1053"/>
      <c r="CI53" s="1054"/>
      <c r="CJ53" s="1054"/>
      <c r="CK53" s="1054"/>
      <c r="CL53" s="1055"/>
      <c r="CM53" s="1053"/>
      <c r="CN53" s="1054"/>
      <c r="CO53" s="1054"/>
      <c r="CP53" s="1054"/>
      <c r="CQ53" s="1055"/>
      <c r="CR53" s="1053"/>
      <c r="CS53" s="1054"/>
      <c r="CT53" s="1054"/>
      <c r="CU53" s="1054"/>
      <c r="CV53" s="1055"/>
      <c r="CW53" s="1053"/>
      <c r="CX53" s="1054"/>
      <c r="CY53" s="1054"/>
      <c r="CZ53" s="1054"/>
      <c r="DA53" s="1055"/>
      <c r="DB53" s="1053"/>
      <c r="DC53" s="1054"/>
      <c r="DD53" s="1054"/>
      <c r="DE53" s="1054"/>
      <c r="DF53" s="1055"/>
      <c r="DG53" s="1053"/>
      <c r="DH53" s="1054"/>
      <c r="DI53" s="1054"/>
      <c r="DJ53" s="1054"/>
      <c r="DK53" s="1055"/>
      <c r="DL53" s="1053"/>
      <c r="DM53" s="1054"/>
      <c r="DN53" s="1054"/>
      <c r="DO53" s="1054"/>
      <c r="DP53" s="1055"/>
      <c r="DQ53" s="1053"/>
      <c r="DR53" s="1054"/>
      <c r="DS53" s="1054"/>
      <c r="DT53" s="1054"/>
      <c r="DU53" s="1055"/>
      <c r="DV53" s="1056"/>
      <c r="DW53" s="1057"/>
      <c r="DX53" s="1057"/>
      <c r="DY53" s="1057"/>
      <c r="DZ53" s="1058"/>
      <c r="EA53" s="226"/>
    </row>
    <row r="54" spans="1:131" ht="26.25" customHeight="1" x14ac:dyDescent="0.15">
      <c r="A54" s="234">
        <v>27</v>
      </c>
      <c r="B54" s="1094"/>
      <c r="C54" s="1095"/>
      <c r="D54" s="1095"/>
      <c r="E54" s="1095"/>
      <c r="F54" s="1095"/>
      <c r="G54" s="1095"/>
      <c r="H54" s="1095"/>
      <c r="I54" s="1095"/>
      <c r="J54" s="1095"/>
      <c r="K54" s="1095"/>
      <c r="L54" s="1095"/>
      <c r="M54" s="1095"/>
      <c r="N54" s="1095"/>
      <c r="O54" s="1095"/>
      <c r="P54" s="1096"/>
      <c r="Q54" s="1097"/>
      <c r="R54" s="1089"/>
      <c r="S54" s="1089"/>
      <c r="T54" s="1089"/>
      <c r="U54" s="1089"/>
      <c r="V54" s="1089"/>
      <c r="W54" s="1089"/>
      <c r="X54" s="1089"/>
      <c r="Y54" s="1089"/>
      <c r="Z54" s="1089"/>
      <c r="AA54" s="1089"/>
      <c r="AB54" s="1089"/>
      <c r="AC54" s="1089"/>
      <c r="AD54" s="1089"/>
      <c r="AE54" s="1098"/>
      <c r="AF54" s="1099"/>
      <c r="AG54" s="1100"/>
      <c r="AH54" s="1100"/>
      <c r="AI54" s="1100"/>
      <c r="AJ54" s="1101"/>
      <c r="AK54" s="1088"/>
      <c r="AL54" s="1089"/>
      <c r="AM54" s="1089"/>
      <c r="AN54" s="1089"/>
      <c r="AO54" s="1089"/>
      <c r="AP54" s="1089"/>
      <c r="AQ54" s="1089"/>
      <c r="AR54" s="1089"/>
      <c r="AS54" s="1089"/>
      <c r="AT54" s="1089"/>
      <c r="AU54" s="1089"/>
      <c r="AV54" s="1089"/>
      <c r="AW54" s="1089"/>
      <c r="AX54" s="1089"/>
      <c r="AY54" s="1089"/>
      <c r="AZ54" s="1090"/>
      <c r="BA54" s="1090"/>
      <c r="BB54" s="1090"/>
      <c r="BC54" s="1090"/>
      <c r="BD54" s="1090"/>
      <c r="BE54" s="1036"/>
      <c r="BF54" s="1036"/>
      <c r="BG54" s="1036"/>
      <c r="BH54" s="1036"/>
      <c r="BI54" s="1037"/>
      <c r="BJ54" s="228"/>
      <c r="BK54" s="228"/>
      <c r="BL54" s="228"/>
      <c r="BM54" s="228"/>
      <c r="BN54" s="228"/>
      <c r="BO54" s="237"/>
      <c r="BP54" s="237"/>
      <c r="BQ54" s="234">
        <v>48</v>
      </c>
      <c r="BR54" s="235"/>
      <c r="BS54" s="1056"/>
      <c r="BT54" s="1057"/>
      <c r="BU54" s="1057"/>
      <c r="BV54" s="1057"/>
      <c r="BW54" s="1057"/>
      <c r="BX54" s="1057"/>
      <c r="BY54" s="1057"/>
      <c r="BZ54" s="1057"/>
      <c r="CA54" s="1057"/>
      <c r="CB54" s="1057"/>
      <c r="CC54" s="1057"/>
      <c r="CD54" s="1057"/>
      <c r="CE54" s="1057"/>
      <c r="CF54" s="1057"/>
      <c r="CG54" s="1078"/>
      <c r="CH54" s="1053"/>
      <c r="CI54" s="1054"/>
      <c r="CJ54" s="1054"/>
      <c r="CK54" s="1054"/>
      <c r="CL54" s="1055"/>
      <c r="CM54" s="1053"/>
      <c r="CN54" s="1054"/>
      <c r="CO54" s="1054"/>
      <c r="CP54" s="1054"/>
      <c r="CQ54" s="1055"/>
      <c r="CR54" s="1053"/>
      <c r="CS54" s="1054"/>
      <c r="CT54" s="1054"/>
      <c r="CU54" s="1054"/>
      <c r="CV54" s="1055"/>
      <c r="CW54" s="1053"/>
      <c r="CX54" s="1054"/>
      <c r="CY54" s="1054"/>
      <c r="CZ54" s="1054"/>
      <c r="DA54" s="1055"/>
      <c r="DB54" s="1053"/>
      <c r="DC54" s="1054"/>
      <c r="DD54" s="1054"/>
      <c r="DE54" s="1054"/>
      <c r="DF54" s="1055"/>
      <c r="DG54" s="1053"/>
      <c r="DH54" s="1054"/>
      <c r="DI54" s="1054"/>
      <c r="DJ54" s="1054"/>
      <c r="DK54" s="1055"/>
      <c r="DL54" s="1053"/>
      <c r="DM54" s="1054"/>
      <c r="DN54" s="1054"/>
      <c r="DO54" s="1054"/>
      <c r="DP54" s="1055"/>
      <c r="DQ54" s="1053"/>
      <c r="DR54" s="1054"/>
      <c r="DS54" s="1054"/>
      <c r="DT54" s="1054"/>
      <c r="DU54" s="1055"/>
      <c r="DV54" s="1056"/>
      <c r="DW54" s="1057"/>
      <c r="DX54" s="1057"/>
      <c r="DY54" s="1057"/>
      <c r="DZ54" s="1058"/>
      <c r="EA54" s="226"/>
    </row>
    <row r="55" spans="1:131" ht="26.25" customHeight="1" x14ac:dyDescent="0.15">
      <c r="A55" s="234">
        <v>28</v>
      </c>
      <c r="B55" s="1094"/>
      <c r="C55" s="1095"/>
      <c r="D55" s="1095"/>
      <c r="E55" s="1095"/>
      <c r="F55" s="1095"/>
      <c r="G55" s="1095"/>
      <c r="H55" s="1095"/>
      <c r="I55" s="1095"/>
      <c r="J55" s="1095"/>
      <c r="K55" s="1095"/>
      <c r="L55" s="1095"/>
      <c r="M55" s="1095"/>
      <c r="N55" s="1095"/>
      <c r="O55" s="1095"/>
      <c r="P55" s="1096"/>
      <c r="Q55" s="1097"/>
      <c r="R55" s="1089"/>
      <c r="S55" s="1089"/>
      <c r="T55" s="1089"/>
      <c r="U55" s="1089"/>
      <c r="V55" s="1089"/>
      <c r="W55" s="1089"/>
      <c r="X55" s="1089"/>
      <c r="Y55" s="1089"/>
      <c r="Z55" s="1089"/>
      <c r="AA55" s="1089"/>
      <c r="AB55" s="1089"/>
      <c r="AC55" s="1089"/>
      <c r="AD55" s="1089"/>
      <c r="AE55" s="1098"/>
      <c r="AF55" s="1099"/>
      <c r="AG55" s="1100"/>
      <c r="AH55" s="1100"/>
      <c r="AI55" s="1100"/>
      <c r="AJ55" s="1101"/>
      <c r="AK55" s="1088"/>
      <c r="AL55" s="1089"/>
      <c r="AM55" s="1089"/>
      <c r="AN55" s="1089"/>
      <c r="AO55" s="1089"/>
      <c r="AP55" s="1089"/>
      <c r="AQ55" s="1089"/>
      <c r="AR55" s="1089"/>
      <c r="AS55" s="1089"/>
      <c r="AT55" s="1089"/>
      <c r="AU55" s="1089"/>
      <c r="AV55" s="1089"/>
      <c r="AW55" s="1089"/>
      <c r="AX55" s="1089"/>
      <c r="AY55" s="1089"/>
      <c r="AZ55" s="1090"/>
      <c r="BA55" s="1090"/>
      <c r="BB55" s="1090"/>
      <c r="BC55" s="1090"/>
      <c r="BD55" s="1090"/>
      <c r="BE55" s="1036"/>
      <c r="BF55" s="1036"/>
      <c r="BG55" s="1036"/>
      <c r="BH55" s="1036"/>
      <c r="BI55" s="1037"/>
      <c r="BJ55" s="228"/>
      <c r="BK55" s="228"/>
      <c r="BL55" s="228"/>
      <c r="BM55" s="228"/>
      <c r="BN55" s="228"/>
      <c r="BO55" s="237"/>
      <c r="BP55" s="237"/>
      <c r="BQ55" s="234">
        <v>49</v>
      </c>
      <c r="BR55" s="235"/>
      <c r="BS55" s="1056"/>
      <c r="BT55" s="1057"/>
      <c r="BU55" s="1057"/>
      <c r="BV55" s="1057"/>
      <c r="BW55" s="1057"/>
      <c r="BX55" s="1057"/>
      <c r="BY55" s="1057"/>
      <c r="BZ55" s="1057"/>
      <c r="CA55" s="1057"/>
      <c r="CB55" s="1057"/>
      <c r="CC55" s="1057"/>
      <c r="CD55" s="1057"/>
      <c r="CE55" s="1057"/>
      <c r="CF55" s="1057"/>
      <c r="CG55" s="1078"/>
      <c r="CH55" s="1053"/>
      <c r="CI55" s="1054"/>
      <c r="CJ55" s="1054"/>
      <c r="CK55" s="1054"/>
      <c r="CL55" s="1055"/>
      <c r="CM55" s="1053"/>
      <c r="CN55" s="1054"/>
      <c r="CO55" s="1054"/>
      <c r="CP55" s="1054"/>
      <c r="CQ55" s="1055"/>
      <c r="CR55" s="1053"/>
      <c r="CS55" s="1054"/>
      <c r="CT55" s="1054"/>
      <c r="CU55" s="1054"/>
      <c r="CV55" s="1055"/>
      <c r="CW55" s="1053"/>
      <c r="CX55" s="1054"/>
      <c r="CY55" s="1054"/>
      <c r="CZ55" s="1054"/>
      <c r="DA55" s="1055"/>
      <c r="DB55" s="1053"/>
      <c r="DC55" s="1054"/>
      <c r="DD55" s="1054"/>
      <c r="DE55" s="1054"/>
      <c r="DF55" s="1055"/>
      <c r="DG55" s="1053"/>
      <c r="DH55" s="1054"/>
      <c r="DI55" s="1054"/>
      <c r="DJ55" s="1054"/>
      <c r="DK55" s="1055"/>
      <c r="DL55" s="1053"/>
      <c r="DM55" s="1054"/>
      <c r="DN55" s="1054"/>
      <c r="DO55" s="1054"/>
      <c r="DP55" s="1055"/>
      <c r="DQ55" s="1053"/>
      <c r="DR55" s="1054"/>
      <c r="DS55" s="1054"/>
      <c r="DT55" s="1054"/>
      <c r="DU55" s="1055"/>
      <c r="DV55" s="1056"/>
      <c r="DW55" s="1057"/>
      <c r="DX55" s="1057"/>
      <c r="DY55" s="1057"/>
      <c r="DZ55" s="1058"/>
      <c r="EA55" s="226"/>
    </row>
    <row r="56" spans="1:131" ht="26.25" customHeight="1" x14ac:dyDescent="0.15">
      <c r="A56" s="234">
        <v>29</v>
      </c>
      <c r="B56" s="1094"/>
      <c r="C56" s="1095"/>
      <c r="D56" s="1095"/>
      <c r="E56" s="1095"/>
      <c r="F56" s="1095"/>
      <c r="G56" s="1095"/>
      <c r="H56" s="1095"/>
      <c r="I56" s="1095"/>
      <c r="J56" s="1095"/>
      <c r="K56" s="1095"/>
      <c r="L56" s="1095"/>
      <c r="M56" s="1095"/>
      <c r="N56" s="1095"/>
      <c r="O56" s="1095"/>
      <c r="P56" s="1096"/>
      <c r="Q56" s="1097"/>
      <c r="R56" s="1089"/>
      <c r="S56" s="1089"/>
      <c r="T56" s="1089"/>
      <c r="U56" s="1089"/>
      <c r="V56" s="1089"/>
      <c r="W56" s="1089"/>
      <c r="X56" s="1089"/>
      <c r="Y56" s="1089"/>
      <c r="Z56" s="1089"/>
      <c r="AA56" s="1089"/>
      <c r="AB56" s="1089"/>
      <c r="AC56" s="1089"/>
      <c r="AD56" s="1089"/>
      <c r="AE56" s="1098"/>
      <c r="AF56" s="1099"/>
      <c r="AG56" s="1100"/>
      <c r="AH56" s="1100"/>
      <c r="AI56" s="1100"/>
      <c r="AJ56" s="1101"/>
      <c r="AK56" s="1088"/>
      <c r="AL56" s="1089"/>
      <c r="AM56" s="1089"/>
      <c r="AN56" s="1089"/>
      <c r="AO56" s="1089"/>
      <c r="AP56" s="1089"/>
      <c r="AQ56" s="1089"/>
      <c r="AR56" s="1089"/>
      <c r="AS56" s="1089"/>
      <c r="AT56" s="1089"/>
      <c r="AU56" s="1089"/>
      <c r="AV56" s="1089"/>
      <c r="AW56" s="1089"/>
      <c r="AX56" s="1089"/>
      <c r="AY56" s="1089"/>
      <c r="AZ56" s="1090"/>
      <c r="BA56" s="1090"/>
      <c r="BB56" s="1090"/>
      <c r="BC56" s="1090"/>
      <c r="BD56" s="1090"/>
      <c r="BE56" s="1036"/>
      <c r="BF56" s="1036"/>
      <c r="BG56" s="1036"/>
      <c r="BH56" s="1036"/>
      <c r="BI56" s="1037"/>
      <c r="BJ56" s="228"/>
      <c r="BK56" s="228"/>
      <c r="BL56" s="228"/>
      <c r="BM56" s="228"/>
      <c r="BN56" s="228"/>
      <c r="BO56" s="237"/>
      <c r="BP56" s="237"/>
      <c r="BQ56" s="234">
        <v>50</v>
      </c>
      <c r="BR56" s="235"/>
      <c r="BS56" s="1056"/>
      <c r="BT56" s="1057"/>
      <c r="BU56" s="1057"/>
      <c r="BV56" s="1057"/>
      <c r="BW56" s="1057"/>
      <c r="BX56" s="1057"/>
      <c r="BY56" s="1057"/>
      <c r="BZ56" s="1057"/>
      <c r="CA56" s="1057"/>
      <c r="CB56" s="1057"/>
      <c r="CC56" s="1057"/>
      <c r="CD56" s="1057"/>
      <c r="CE56" s="1057"/>
      <c r="CF56" s="1057"/>
      <c r="CG56" s="1078"/>
      <c r="CH56" s="1053"/>
      <c r="CI56" s="1054"/>
      <c r="CJ56" s="1054"/>
      <c r="CK56" s="1054"/>
      <c r="CL56" s="1055"/>
      <c r="CM56" s="1053"/>
      <c r="CN56" s="1054"/>
      <c r="CO56" s="1054"/>
      <c r="CP56" s="1054"/>
      <c r="CQ56" s="1055"/>
      <c r="CR56" s="1053"/>
      <c r="CS56" s="1054"/>
      <c r="CT56" s="1054"/>
      <c r="CU56" s="1054"/>
      <c r="CV56" s="1055"/>
      <c r="CW56" s="1053"/>
      <c r="CX56" s="1054"/>
      <c r="CY56" s="1054"/>
      <c r="CZ56" s="1054"/>
      <c r="DA56" s="1055"/>
      <c r="DB56" s="1053"/>
      <c r="DC56" s="1054"/>
      <c r="DD56" s="1054"/>
      <c r="DE56" s="1054"/>
      <c r="DF56" s="1055"/>
      <c r="DG56" s="1053"/>
      <c r="DH56" s="1054"/>
      <c r="DI56" s="1054"/>
      <c r="DJ56" s="1054"/>
      <c r="DK56" s="1055"/>
      <c r="DL56" s="1053"/>
      <c r="DM56" s="1054"/>
      <c r="DN56" s="1054"/>
      <c r="DO56" s="1054"/>
      <c r="DP56" s="1055"/>
      <c r="DQ56" s="1053"/>
      <c r="DR56" s="1054"/>
      <c r="DS56" s="1054"/>
      <c r="DT56" s="1054"/>
      <c r="DU56" s="1055"/>
      <c r="DV56" s="1056"/>
      <c r="DW56" s="1057"/>
      <c r="DX56" s="1057"/>
      <c r="DY56" s="1057"/>
      <c r="DZ56" s="1058"/>
      <c r="EA56" s="226"/>
    </row>
    <row r="57" spans="1:131" ht="26.25" customHeight="1" x14ac:dyDescent="0.15">
      <c r="A57" s="234">
        <v>30</v>
      </c>
      <c r="B57" s="1094"/>
      <c r="C57" s="1095"/>
      <c r="D57" s="1095"/>
      <c r="E57" s="1095"/>
      <c r="F57" s="1095"/>
      <c r="G57" s="1095"/>
      <c r="H57" s="1095"/>
      <c r="I57" s="1095"/>
      <c r="J57" s="1095"/>
      <c r="K57" s="1095"/>
      <c r="L57" s="1095"/>
      <c r="M57" s="1095"/>
      <c r="N57" s="1095"/>
      <c r="O57" s="1095"/>
      <c r="P57" s="1096"/>
      <c r="Q57" s="1097"/>
      <c r="R57" s="1089"/>
      <c r="S57" s="1089"/>
      <c r="T57" s="1089"/>
      <c r="U57" s="1089"/>
      <c r="V57" s="1089"/>
      <c r="W57" s="1089"/>
      <c r="X57" s="1089"/>
      <c r="Y57" s="1089"/>
      <c r="Z57" s="1089"/>
      <c r="AA57" s="1089"/>
      <c r="AB57" s="1089"/>
      <c r="AC57" s="1089"/>
      <c r="AD57" s="1089"/>
      <c r="AE57" s="1098"/>
      <c r="AF57" s="1099"/>
      <c r="AG57" s="1100"/>
      <c r="AH57" s="1100"/>
      <c r="AI57" s="1100"/>
      <c r="AJ57" s="1101"/>
      <c r="AK57" s="1088"/>
      <c r="AL57" s="1089"/>
      <c r="AM57" s="1089"/>
      <c r="AN57" s="1089"/>
      <c r="AO57" s="1089"/>
      <c r="AP57" s="1089"/>
      <c r="AQ57" s="1089"/>
      <c r="AR57" s="1089"/>
      <c r="AS57" s="1089"/>
      <c r="AT57" s="1089"/>
      <c r="AU57" s="1089"/>
      <c r="AV57" s="1089"/>
      <c r="AW57" s="1089"/>
      <c r="AX57" s="1089"/>
      <c r="AY57" s="1089"/>
      <c r="AZ57" s="1090"/>
      <c r="BA57" s="1090"/>
      <c r="BB57" s="1090"/>
      <c r="BC57" s="1090"/>
      <c r="BD57" s="1090"/>
      <c r="BE57" s="1036"/>
      <c r="BF57" s="1036"/>
      <c r="BG57" s="1036"/>
      <c r="BH57" s="1036"/>
      <c r="BI57" s="1037"/>
      <c r="BJ57" s="228"/>
      <c r="BK57" s="228"/>
      <c r="BL57" s="228"/>
      <c r="BM57" s="228"/>
      <c r="BN57" s="228"/>
      <c r="BO57" s="237"/>
      <c r="BP57" s="237"/>
      <c r="BQ57" s="234">
        <v>51</v>
      </c>
      <c r="BR57" s="235"/>
      <c r="BS57" s="1056"/>
      <c r="BT57" s="1057"/>
      <c r="BU57" s="1057"/>
      <c r="BV57" s="1057"/>
      <c r="BW57" s="1057"/>
      <c r="BX57" s="1057"/>
      <c r="BY57" s="1057"/>
      <c r="BZ57" s="1057"/>
      <c r="CA57" s="1057"/>
      <c r="CB57" s="1057"/>
      <c r="CC57" s="1057"/>
      <c r="CD57" s="1057"/>
      <c r="CE57" s="1057"/>
      <c r="CF57" s="1057"/>
      <c r="CG57" s="1078"/>
      <c r="CH57" s="1053"/>
      <c r="CI57" s="1054"/>
      <c r="CJ57" s="1054"/>
      <c r="CK57" s="1054"/>
      <c r="CL57" s="1055"/>
      <c r="CM57" s="1053"/>
      <c r="CN57" s="1054"/>
      <c r="CO57" s="1054"/>
      <c r="CP57" s="1054"/>
      <c r="CQ57" s="1055"/>
      <c r="CR57" s="1053"/>
      <c r="CS57" s="1054"/>
      <c r="CT57" s="1054"/>
      <c r="CU57" s="1054"/>
      <c r="CV57" s="1055"/>
      <c r="CW57" s="1053"/>
      <c r="CX57" s="1054"/>
      <c r="CY57" s="1054"/>
      <c r="CZ57" s="1054"/>
      <c r="DA57" s="1055"/>
      <c r="DB57" s="1053"/>
      <c r="DC57" s="1054"/>
      <c r="DD57" s="1054"/>
      <c r="DE57" s="1054"/>
      <c r="DF57" s="1055"/>
      <c r="DG57" s="1053"/>
      <c r="DH57" s="1054"/>
      <c r="DI57" s="1054"/>
      <c r="DJ57" s="1054"/>
      <c r="DK57" s="1055"/>
      <c r="DL57" s="1053"/>
      <c r="DM57" s="1054"/>
      <c r="DN57" s="1054"/>
      <c r="DO57" s="1054"/>
      <c r="DP57" s="1055"/>
      <c r="DQ57" s="1053"/>
      <c r="DR57" s="1054"/>
      <c r="DS57" s="1054"/>
      <c r="DT57" s="1054"/>
      <c r="DU57" s="1055"/>
      <c r="DV57" s="1056"/>
      <c r="DW57" s="1057"/>
      <c r="DX57" s="1057"/>
      <c r="DY57" s="1057"/>
      <c r="DZ57" s="1058"/>
      <c r="EA57" s="226"/>
    </row>
    <row r="58" spans="1:131" ht="26.25" customHeight="1" x14ac:dyDescent="0.15">
      <c r="A58" s="234">
        <v>31</v>
      </c>
      <c r="B58" s="1094"/>
      <c r="C58" s="1095"/>
      <c r="D58" s="1095"/>
      <c r="E58" s="1095"/>
      <c r="F58" s="1095"/>
      <c r="G58" s="1095"/>
      <c r="H58" s="1095"/>
      <c r="I58" s="1095"/>
      <c r="J58" s="1095"/>
      <c r="K58" s="1095"/>
      <c r="L58" s="1095"/>
      <c r="M58" s="1095"/>
      <c r="N58" s="1095"/>
      <c r="O58" s="1095"/>
      <c r="P58" s="1096"/>
      <c r="Q58" s="1097"/>
      <c r="R58" s="1089"/>
      <c r="S58" s="1089"/>
      <c r="T58" s="1089"/>
      <c r="U58" s="1089"/>
      <c r="V58" s="1089"/>
      <c r="W58" s="1089"/>
      <c r="X58" s="1089"/>
      <c r="Y58" s="1089"/>
      <c r="Z58" s="1089"/>
      <c r="AA58" s="1089"/>
      <c r="AB58" s="1089"/>
      <c r="AC58" s="1089"/>
      <c r="AD58" s="1089"/>
      <c r="AE58" s="1098"/>
      <c r="AF58" s="1099"/>
      <c r="AG58" s="1100"/>
      <c r="AH58" s="1100"/>
      <c r="AI58" s="1100"/>
      <c r="AJ58" s="1101"/>
      <c r="AK58" s="1088"/>
      <c r="AL58" s="1089"/>
      <c r="AM58" s="1089"/>
      <c r="AN58" s="1089"/>
      <c r="AO58" s="1089"/>
      <c r="AP58" s="1089"/>
      <c r="AQ58" s="1089"/>
      <c r="AR58" s="1089"/>
      <c r="AS58" s="1089"/>
      <c r="AT58" s="1089"/>
      <c r="AU58" s="1089"/>
      <c r="AV58" s="1089"/>
      <c r="AW58" s="1089"/>
      <c r="AX58" s="1089"/>
      <c r="AY58" s="1089"/>
      <c r="AZ58" s="1090"/>
      <c r="BA58" s="1090"/>
      <c r="BB58" s="1090"/>
      <c r="BC58" s="1090"/>
      <c r="BD58" s="1090"/>
      <c r="BE58" s="1036"/>
      <c r="BF58" s="1036"/>
      <c r="BG58" s="1036"/>
      <c r="BH58" s="1036"/>
      <c r="BI58" s="1037"/>
      <c r="BJ58" s="228"/>
      <c r="BK58" s="228"/>
      <c r="BL58" s="228"/>
      <c r="BM58" s="228"/>
      <c r="BN58" s="228"/>
      <c r="BO58" s="237"/>
      <c r="BP58" s="237"/>
      <c r="BQ58" s="234">
        <v>52</v>
      </c>
      <c r="BR58" s="235"/>
      <c r="BS58" s="1056"/>
      <c r="BT58" s="1057"/>
      <c r="BU58" s="1057"/>
      <c r="BV58" s="1057"/>
      <c r="BW58" s="1057"/>
      <c r="BX58" s="1057"/>
      <c r="BY58" s="1057"/>
      <c r="BZ58" s="1057"/>
      <c r="CA58" s="1057"/>
      <c r="CB58" s="1057"/>
      <c r="CC58" s="1057"/>
      <c r="CD58" s="1057"/>
      <c r="CE58" s="1057"/>
      <c r="CF58" s="1057"/>
      <c r="CG58" s="1078"/>
      <c r="CH58" s="1053"/>
      <c r="CI58" s="1054"/>
      <c r="CJ58" s="1054"/>
      <c r="CK58" s="1054"/>
      <c r="CL58" s="1055"/>
      <c r="CM58" s="1053"/>
      <c r="CN58" s="1054"/>
      <c r="CO58" s="1054"/>
      <c r="CP58" s="1054"/>
      <c r="CQ58" s="1055"/>
      <c r="CR58" s="1053"/>
      <c r="CS58" s="1054"/>
      <c r="CT58" s="1054"/>
      <c r="CU58" s="1054"/>
      <c r="CV58" s="1055"/>
      <c r="CW58" s="1053"/>
      <c r="CX58" s="1054"/>
      <c r="CY58" s="1054"/>
      <c r="CZ58" s="1054"/>
      <c r="DA58" s="1055"/>
      <c r="DB58" s="1053"/>
      <c r="DC58" s="1054"/>
      <c r="DD58" s="1054"/>
      <c r="DE58" s="1054"/>
      <c r="DF58" s="1055"/>
      <c r="DG58" s="1053"/>
      <c r="DH58" s="1054"/>
      <c r="DI58" s="1054"/>
      <c r="DJ58" s="1054"/>
      <c r="DK58" s="1055"/>
      <c r="DL58" s="1053"/>
      <c r="DM58" s="1054"/>
      <c r="DN58" s="1054"/>
      <c r="DO58" s="1054"/>
      <c r="DP58" s="1055"/>
      <c r="DQ58" s="1053"/>
      <c r="DR58" s="1054"/>
      <c r="DS58" s="1054"/>
      <c r="DT58" s="1054"/>
      <c r="DU58" s="1055"/>
      <c r="DV58" s="1056"/>
      <c r="DW58" s="1057"/>
      <c r="DX58" s="1057"/>
      <c r="DY58" s="1057"/>
      <c r="DZ58" s="1058"/>
      <c r="EA58" s="226"/>
    </row>
    <row r="59" spans="1:131" ht="26.25" customHeight="1" x14ac:dyDescent="0.15">
      <c r="A59" s="234">
        <v>32</v>
      </c>
      <c r="B59" s="1094"/>
      <c r="C59" s="1095"/>
      <c r="D59" s="1095"/>
      <c r="E59" s="1095"/>
      <c r="F59" s="1095"/>
      <c r="G59" s="1095"/>
      <c r="H59" s="1095"/>
      <c r="I59" s="1095"/>
      <c r="J59" s="1095"/>
      <c r="K59" s="1095"/>
      <c r="L59" s="1095"/>
      <c r="M59" s="1095"/>
      <c r="N59" s="1095"/>
      <c r="O59" s="1095"/>
      <c r="P59" s="1096"/>
      <c r="Q59" s="1097"/>
      <c r="R59" s="1089"/>
      <c r="S59" s="1089"/>
      <c r="T59" s="1089"/>
      <c r="U59" s="1089"/>
      <c r="V59" s="1089"/>
      <c r="W59" s="1089"/>
      <c r="X59" s="1089"/>
      <c r="Y59" s="1089"/>
      <c r="Z59" s="1089"/>
      <c r="AA59" s="1089"/>
      <c r="AB59" s="1089"/>
      <c r="AC59" s="1089"/>
      <c r="AD59" s="1089"/>
      <c r="AE59" s="1098"/>
      <c r="AF59" s="1099"/>
      <c r="AG59" s="1100"/>
      <c r="AH59" s="1100"/>
      <c r="AI59" s="1100"/>
      <c r="AJ59" s="1101"/>
      <c r="AK59" s="1088"/>
      <c r="AL59" s="1089"/>
      <c r="AM59" s="1089"/>
      <c r="AN59" s="1089"/>
      <c r="AO59" s="1089"/>
      <c r="AP59" s="1089"/>
      <c r="AQ59" s="1089"/>
      <c r="AR59" s="1089"/>
      <c r="AS59" s="1089"/>
      <c r="AT59" s="1089"/>
      <c r="AU59" s="1089"/>
      <c r="AV59" s="1089"/>
      <c r="AW59" s="1089"/>
      <c r="AX59" s="1089"/>
      <c r="AY59" s="1089"/>
      <c r="AZ59" s="1090"/>
      <c r="BA59" s="1090"/>
      <c r="BB59" s="1090"/>
      <c r="BC59" s="1090"/>
      <c r="BD59" s="1090"/>
      <c r="BE59" s="1036"/>
      <c r="BF59" s="1036"/>
      <c r="BG59" s="1036"/>
      <c r="BH59" s="1036"/>
      <c r="BI59" s="1037"/>
      <c r="BJ59" s="228"/>
      <c r="BK59" s="228"/>
      <c r="BL59" s="228"/>
      <c r="BM59" s="228"/>
      <c r="BN59" s="228"/>
      <c r="BO59" s="237"/>
      <c r="BP59" s="237"/>
      <c r="BQ59" s="234">
        <v>53</v>
      </c>
      <c r="BR59" s="235"/>
      <c r="BS59" s="1056"/>
      <c r="BT59" s="1057"/>
      <c r="BU59" s="1057"/>
      <c r="BV59" s="1057"/>
      <c r="BW59" s="1057"/>
      <c r="BX59" s="1057"/>
      <c r="BY59" s="1057"/>
      <c r="BZ59" s="1057"/>
      <c r="CA59" s="1057"/>
      <c r="CB59" s="1057"/>
      <c r="CC59" s="1057"/>
      <c r="CD59" s="1057"/>
      <c r="CE59" s="1057"/>
      <c r="CF59" s="1057"/>
      <c r="CG59" s="1078"/>
      <c r="CH59" s="1053"/>
      <c r="CI59" s="1054"/>
      <c r="CJ59" s="1054"/>
      <c r="CK59" s="1054"/>
      <c r="CL59" s="1055"/>
      <c r="CM59" s="1053"/>
      <c r="CN59" s="1054"/>
      <c r="CO59" s="1054"/>
      <c r="CP59" s="1054"/>
      <c r="CQ59" s="1055"/>
      <c r="CR59" s="1053"/>
      <c r="CS59" s="1054"/>
      <c r="CT59" s="1054"/>
      <c r="CU59" s="1054"/>
      <c r="CV59" s="1055"/>
      <c r="CW59" s="1053"/>
      <c r="CX59" s="1054"/>
      <c r="CY59" s="1054"/>
      <c r="CZ59" s="1054"/>
      <c r="DA59" s="1055"/>
      <c r="DB59" s="1053"/>
      <c r="DC59" s="1054"/>
      <c r="DD59" s="1054"/>
      <c r="DE59" s="1054"/>
      <c r="DF59" s="1055"/>
      <c r="DG59" s="1053"/>
      <c r="DH59" s="1054"/>
      <c r="DI59" s="1054"/>
      <c r="DJ59" s="1054"/>
      <c r="DK59" s="1055"/>
      <c r="DL59" s="1053"/>
      <c r="DM59" s="1054"/>
      <c r="DN59" s="1054"/>
      <c r="DO59" s="1054"/>
      <c r="DP59" s="1055"/>
      <c r="DQ59" s="1053"/>
      <c r="DR59" s="1054"/>
      <c r="DS59" s="1054"/>
      <c r="DT59" s="1054"/>
      <c r="DU59" s="1055"/>
      <c r="DV59" s="1056"/>
      <c r="DW59" s="1057"/>
      <c r="DX59" s="1057"/>
      <c r="DY59" s="1057"/>
      <c r="DZ59" s="1058"/>
      <c r="EA59" s="226"/>
    </row>
    <row r="60" spans="1:131" ht="26.25" customHeight="1" x14ac:dyDescent="0.15">
      <c r="A60" s="234">
        <v>33</v>
      </c>
      <c r="B60" s="1094"/>
      <c r="C60" s="1095"/>
      <c r="D60" s="1095"/>
      <c r="E60" s="1095"/>
      <c r="F60" s="1095"/>
      <c r="G60" s="1095"/>
      <c r="H60" s="1095"/>
      <c r="I60" s="1095"/>
      <c r="J60" s="1095"/>
      <c r="K60" s="1095"/>
      <c r="L60" s="1095"/>
      <c r="M60" s="1095"/>
      <c r="N60" s="1095"/>
      <c r="O60" s="1095"/>
      <c r="P60" s="1096"/>
      <c r="Q60" s="1097"/>
      <c r="R60" s="1089"/>
      <c r="S60" s="1089"/>
      <c r="T60" s="1089"/>
      <c r="U60" s="1089"/>
      <c r="V60" s="1089"/>
      <c r="W60" s="1089"/>
      <c r="X60" s="1089"/>
      <c r="Y60" s="1089"/>
      <c r="Z60" s="1089"/>
      <c r="AA60" s="1089"/>
      <c r="AB60" s="1089"/>
      <c r="AC60" s="1089"/>
      <c r="AD60" s="1089"/>
      <c r="AE60" s="1098"/>
      <c r="AF60" s="1099"/>
      <c r="AG60" s="1100"/>
      <c r="AH60" s="1100"/>
      <c r="AI60" s="1100"/>
      <c r="AJ60" s="1101"/>
      <c r="AK60" s="1088"/>
      <c r="AL60" s="1089"/>
      <c r="AM60" s="1089"/>
      <c r="AN60" s="1089"/>
      <c r="AO60" s="1089"/>
      <c r="AP60" s="1089"/>
      <c r="AQ60" s="1089"/>
      <c r="AR60" s="1089"/>
      <c r="AS60" s="1089"/>
      <c r="AT60" s="1089"/>
      <c r="AU60" s="1089"/>
      <c r="AV60" s="1089"/>
      <c r="AW60" s="1089"/>
      <c r="AX60" s="1089"/>
      <c r="AY60" s="1089"/>
      <c r="AZ60" s="1090"/>
      <c r="BA60" s="1090"/>
      <c r="BB60" s="1090"/>
      <c r="BC60" s="1090"/>
      <c r="BD60" s="1090"/>
      <c r="BE60" s="1036"/>
      <c r="BF60" s="1036"/>
      <c r="BG60" s="1036"/>
      <c r="BH60" s="1036"/>
      <c r="BI60" s="1037"/>
      <c r="BJ60" s="228"/>
      <c r="BK60" s="228"/>
      <c r="BL60" s="228"/>
      <c r="BM60" s="228"/>
      <c r="BN60" s="228"/>
      <c r="BO60" s="237"/>
      <c r="BP60" s="237"/>
      <c r="BQ60" s="234">
        <v>54</v>
      </c>
      <c r="BR60" s="235"/>
      <c r="BS60" s="1056"/>
      <c r="BT60" s="1057"/>
      <c r="BU60" s="1057"/>
      <c r="BV60" s="1057"/>
      <c r="BW60" s="1057"/>
      <c r="BX60" s="1057"/>
      <c r="BY60" s="1057"/>
      <c r="BZ60" s="1057"/>
      <c r="CA60" s="1057"/>
      <c r="CB60" s="1057"/>
      <c r="CC60" s="1057"/>
      <c r="CD60" s="1057"/>
      <c r="CE60" s="1057"/>
      <c r="CF60" s="1057"/>
      <c r="CG60" s="1078"/>
      <c r="CH60" s="1053"/>
      <c r="CI60" s="1054"/>
      <c r="CJ60" s="1054"/>
      <c r="CK60" s="1054"/>
      <c r="CL60" s="1055"/>
      <c r="CM60" s="1053"/>
      <c r="CN60" s="1054"/>
      <c r="CO60" s="1054"/>
      <c r="CP60" s="1054"/>
      <c r="CQ60" s="1055"/>
      <c r="CR60" s="1053"/>
      <c r="CS60" s="1054"/>
      <c r="CT60" s="1054"/>
      <c r="CU60" s="1054"/>
      <c r="CV60" s="1055"/>
      <c r="CW60" s="1053"/>
      <c r="CX60" s="1054"/>
      <c r="CY60" s="1054"/>
      <c r="CZ60" s="1054"/>
      <c r="DA60" s="1055"/>
      <c r="DB60" s="1053"/>
      <c r="DC60" s="1054"/>
      <c r="DD60" s="1054"/>
      <c r="DE60" s="1054"/>
      <c r="DF60" s="1055"/>
      <c r="DG60" s="1053"/>
      <c r="DH60" s="1054"/>
      <c r="DI60" s="1054"/>
      <c r="DJ60" s="1054"/>
      <c r="DK60" s="1055"/>
      <c r="DL60" s="1053"/>
      <c r="DM60" s="1054"/>
      <c r="DN60" s="1054"/>
      <c r="DO60" s="1054"/>
      <c r="DP60" s="1055"/>
      <c r="DQ60" s="1053"/>
      <c r="DR60" s="1054"/>
      <c r="DS60" s="1054"/>
      <c r="DT60" s="1054"/>
      <c r="DU60" s="1055"/>
      <c r="DV60" s="1056"/>
      <c r="DW60" s="1057"/>
      <c r="DX60" s="1057"/>
      <c r="DY60" s="1057"/>
      <c r="DZ60" s="1058"/>
      <c r="EA60" s="226"/>
    </row>
    <row r="61" spans="1:131" ht="26.25" customHeight="1" thickBot="1" x14ac:dyDescent="0.2">
      <c r="A61" s="234">
        <v>34</v>
      </c>
      <c r="B61" s="1094"/>
      <c r="C61" s="1095"/>
      <c r="D61" s="1095"/>
      <c r="E61" s="1095"/>
      <c r="F61" s="1095"/>
      <c r="G61" s="1095"/>
      <c r="H61" s="1095"/>
      <c r="I61" s="1095"/>
      <c r="J61" s="1095"/>
      <c r="K61" s="1095"/>
      <c r="L61" s="1095"/>
      <c r="M61" s="1095"/>
      <c r="N61" s="1095"/>
      <c r="O61" s="1095"/>
      <c r="P61" s="1096"/>
      <c r="Q61" s="1097"/>
      <c r="R61" s="1089"/>
      <c r="S61" s="1089"/>
      <c r="T61" s="1089"/>
      <c r="U61" s="1089"/>
      <c r="V61" s="1089"/>
      <c r="W61" s="1089"/>
      <c r="X61" s="1089"/>
      <c r="Y61" s="1089"/>
      <c r="Z61" s="1089"/>
      <c r="AA61" s="1089"/>
      <c r="AB61" s="1089"/>
      <c r="AC61" s="1089"/>
      <c r="AD61" s="1089"/>
      <c r="AE61" s="1098"/>
      <c r="AF61" s="1099"/>
      <c r="AG61" s="1100"/>
      <c r="AH61" s="1100"/>
      <c r="AI61" s="1100"/>
      <c r="AJ61" s="1101"/>
      <c r="AK61" s="1088"/>
      <c r="AL61" s="1089"/>
      <c r="AM61" s="1089"/>
      <c r="AN61" s="1089"/>
      <c r="AO61" s="1089"/>
      <c r="AP61" s="1089"/>
      <c r="AQ61" s="1089"/>
      <c r="AR61" s="1089"/>
      <c r="AS61" s="1089"/>
      <c r="AT61" s="1089"/>
      <c r="AU61" s="1089"/>
      <c r="AV61" s="1089"/>
      <c r="AW61" s="1089"/>
      <c r="AX61" s="1089"/>
      <c r="AY61" s="1089"/>
      <c r="AZ61" s="1090"/>
      <c r="BA61" s="1090"/>
      <c r="BB61" s="1090"/>
      <c r="BC61" s="1090"/>
      <c r="BD61" s="1090"/>
      <c r="BE61" s="1036"/>
      <c r="BF61" s="1036"/>
      <c r="BG61" s="1036"/>
      <c r="BH61" s="1036"/>
      <c r="BI61" s="1037"/>
      <c r="BJ61" s="228"/>
      <c r="BK61" s="228"/>
      <c r="BL61" s="228"/>
      <c r="BM61" s="228"/>
      <c r="BN61" s="228"/>
      <c r="BO61" s="237"/>
      <c r="BP61" s="237"/>
      <c r="BQ61" s="234">
        <v>55</v>
      </c>
      <c r="BR61" s="235"/>
      <c r="BS61" s="1056"/>
      <c r="BT61" s="1057"/>
      <c r="BU61" s="1057"/>
      <c r="BV61" s="1057"/>
      <c r="BW61" s="1057"/>
      <c r="BX61" s="1057"/>
      <c r="BY61" s="1057"/>
      <c r="BZ61" s="1057"/>
      <c r="CA61" s="1057"/>
      <c r="CB61" s="1057"/>
      <c r="CC61" s="1057"/>
      <c r="CD61" s="1057"/>
      <c r="CE61" s="1057"/>
      <c r="CF61" s="1057"/>
      <c r="CG61" s="1078"/>
      <c r="CH61" s="1053"/>
      <c r="CI61" s="1054"/>
      <c r="CJ61" s="1054"/>
      <c r="CK61" s="1054"/>
      <c r="CL61" s="1055"/>
      <c r="CM61" s="1053"/>
      <c r="CN61" s="1054"/>
      <c r="CO61" s="1054"/>
      <c r="CP61" s="1054"/>
      <c r="CQ61" s="1055"/>
      <c r="CR61" s="1053"/>
      <c r="CS61" s="1054"/>
      <c r="CT61" s="1054"/>
      <c r="CU61" s="1054"/>
      <c r="CV61" s="1055"/>
      <c r="CW61" s="1053"/>
      <c r="CX61" s="1054"/>
      <c r="CY61" s="1054"/>
      <c r="CZ61" s="1054"/>
      <c r="DA61" s="1055"/>
      <c r="DB61" s="1053"/>
      <c r="DC61" s="1054"/>
      <c r="DD61" s="1054"/>
      <c r="DE61" s="1054"/>
      <c r="DF61" s="1055"/>
      <c r="DG61" s="1053"/>
      <c r="DH61" s="1054"/>
      <c r="DI61" s="1054"/>
      <c r="DJ61" s="1054"/>
      <c r="DK61" s="1055"/>
      <c r="DL61" s="1053"/>
      <c r="DM61" s="1054"/>
      <c r="DN61" s="1054"/>
      <c r="DO61" s="1054"/>
      <c r="DP61" s="1055"/>
      <c r="DQ61" s="1053"/>
      <c r="DR61" s="1054"/>
      <c r="DS61" s="1054"/>
      <c r="DT61" s="1054"/>
      <c r="DU61" s="1055"/>
      <c r="DV61" s="1056"/>
      <c r="DW61" s="1057"/>
      <c r="DX61" s="1057"/>
      <c r="DY61" s="1057"/>
      <c r="DZ61" s="1058"/>
      <c r="EA61" s="226"/>
    </row>
    <row r="62" spans="1:131" ht="26.25" customHeight="1" x14ac:dyDescent="0.15">
      <c r="A62" s="234">
        <v>35</v>
      </c>
      <c r="B62" s="1094"/>
      <c r="C62" s="1095"/>
      <c r="D62" s="1095"/>
      <c r="E62" s="1095"/>
      <c r="F62" s="1095"/>
      <c r="G62" s="1095"/>
      <c r="H62" s="1095"/>
      <c r="I62" s="1095"/>
      <c r="J62" s="1095"/>
      <c r="K62" s="1095"/>
      <c r="L62" s="1095"/>
      <c r="M62" s="1095"/>
      <c r="N62" s="1095"/>
      <c r="O62" s="1095"/>
      <c r="P62" s="1096"/>
      <c r="Q62" s="1097"/>
      <c r="R62" s="1089"/>
      <c r="S62" s="1089"/>
      <c r="T62" s="1089"/>
      <c r="U62" s="1089"/>
      <c r="V62" s="1089"/>
      <c r="W62" s="1089"/>
      <c r="X62" s="1089"/>
      <c r="Y62" s="1089"/>
      <c r="Z62" s="1089"/>
      <c r="AA62" s="1089"/>
      <c r="AB62" s="1089"/>
      <c r="AC62" s="1089"/>
      <c r="AD62" s="1089"/>
      <c r="AE62" s="1098"/>
      <c r="AF62" s="1099"/>
      <c r="AG62" s="1100"/>
      <c r="AH62" s="1100"/>
      <c r="AI62" s="1100"/>
      <c r="AJ62" s="1101"/>
      <c r="AK62" s="1088"/>
      <c r="AL62" s="1089"/>
      <c r="AM62" s="1089"/>
      <c r="AN62" s="1089"/>
      <c r="AO62" s="1089"/>
      <c r="AP62" s="1089"/>
      <c r="AQ62" s="1089"/>
      <c r="AR62" s="1089"/>
      <c r="AS62" s="1089"/>
      <c r="AT62" s="1089"/>
      <c r="AU62" s="1089"/>
      <c r="AV62" s="1089"/>
      <c r="AW62" s="1089"/>
      <c r="AX62" s="1089"/>
      <c r="AY62" s="1089"/>
      <c r="AZ62" s="1090"/>
      <c r="BA62" s="1090"/>
      <c r="BB62" s="1090"/>
      <c r="BC62" s="1090"/>
      <c r="BD62" s="1090"/>
      <c r="BE62" s="1036"/>
      <c r="BF62" s="1036"/>
      <c r="BG62" s="1036"/>
      <c r="BH62" s="1036"/>
      <c r="BI62" s="1037"/>
      <c r="BJ62" s="1091" t="s">
        <v>419</v>
      </c>
      <c r="BK62" s="1092"/>
      <c r="BL62" s="1092"/>
      <c r="BM62" s="1092"/>
      <c r="BN62" s="1093"/>
      <c r="BO62" s="237"/>
      <c r="BP62" s="237"/>
      <c r="BQ62" s="234">
        <v>56</v>
      </c>
      <c r="BR62" s="235"/>
      <c r="BS62" s="1056"/>
      <c r="BT62" s="1057"/>
      <c r="BU62" s="1057"/>
      <c r="BV62" s="1057"/>
      <c r="BW62" s="1057"/>
      <c r="BX62" s="1057"/>
      <c r="BY62" s="1057"/>
      <c r="BZ62" s="1057"/>
      <c r="CA62" s="1057"/>
      <c r="CB62" s="1057"/>
      <c r="CC62" s="1057"/>
      <c r="CD62" s="1057"/>
      <c r="CE62" s="1057"/>
      <c r="CF62" s="1057"/>
      <c r="CG62" s="1078"/>
      <c r="CH62" s="1053"/>
      <c r="CI62" s="1054"/>
      <c r="CJ62" s="1054"/>
      <c r="CK62" s="1054"/>
      <c r="CL62" s="1055"/>
      <c r="CM62" s="1053"/>
      <c r="CN62" s="1054"/>
      <c r="CO62" s="1054"/>
      <c r="CP62" s="1054"/>
      <c r="CQ62" s="1055"/>
      <c r="CR62" s="1053"/>
      <c r="CS62" s="1054"/>
      <c r="CT62" s="1054"/>
      <c r="CU62" s="1054"/>
      <c r="CV62" s="1055"/>
      <c r="CW62" s="1053"/>
      <c r="CX62" s="1054"/>
      <c r="CY62" s="1054"/>
      <c r="CZ62" s="1054"/>
      <c r="DA62" s="1055"/>
      <c r="DB62" s="1053"/>
      <c r="DC62" s="1054"/>
      <c r="DD62" s="1054"/>
      <c r="DE62" s="1054"/>
      <c r="DF62" s="1055"/>
      <c r="DG62" s="1053"/>
      <c r="DH62" s="1054"/>
      <c r="DI62" s="1054"/>
      <c r="DJ62" s="1054"/>
      <c r="DK62" s="1055"/>
      <c r="DL62" s="1053"/>
      <c r="DM62" s="1054"/>
      <c r="DN62" s="1054"/>
      <c r="DO62" s="1054"/>
      <c r="DP62" s="1055"/>
      <c r="DQ62" s="1053"/>
      <c r="DR62" s="1054"/>
      <c r="DS62" s="1054"/>
      <c r="DT62" s="1054"/>
      <c r="DU62" s="1055"/>
      <c r="DV62" s="1056"/>
      <c r="DW62" s="1057"/>
      <c r="DX62" s="1057"/>
      <c r="DY62" s="1057"/>
      <c r="DZ62" s="1058"/>
      <c r="EA62" s="226"/>
    </row>
    <row r="63" spans="1:131" ht="26.25" customHeight="1" thickBot="1" x14ac:dyDescent="0.2">
      <c r="A63" s="236" t="s">
        <v>394</v>
      </c>
      <c r="B63" s="1001" t="s">
        <v>420</v>
      </c>
      <c r="C63" s="1002"/>
      <c r="D63" s="1002"/>
      <c r="E63" s="1002"/>
      <c r="F63" s="1002"/>
      <c r="G63" s="1002"/>
      <c r="H63" s="1002"/>
      <c r="I63" s="1002"/>
      <c r="J63" s="1002"/>
      <c r="K63" s="1002"/>
      <c r="L63" s="1002"/>
      <c r="M63" s="1002"/>
      <c r="N63" s="1002"/>
      <c r="O63" s="1002"/>
      <c r="P63" s="1012"/>
      <c r="Q63" s="1026"/>
      <c r="R63" s="1027"/>
      <c r="S63" s="1027"/>
      <c r="T63" s="1027"/>
      <c r="U63" s="1027"/>
      <c r="V63" s="1027"/>
      <c r="W63" s="1027"/>
      <c r="X63" s="1027"/>
      <c r="Y63" s="1027"/>
      <c r="Z63" s="1027"/>
      <c r="AA63" s="1027"/>
      <c r="AB63" s="1027"/>
      <c r="AC63" s="1027"/>
      <c r="AD63" s="1027"/>
      <c r="AE63" s="1084"/>
      <c r="AF63" s="1085">
        <v>3317</v>
      </c>
      <c r="AG63" s="1023"/>
      <c r="AH63" s="1023"/>
      <c r="AI63" s="1023"/>
      <c r="AJ63" s="1086"/>
      <c r="AK63" s="1087"/>
      <c r="AL63" s="1027"/>
      <c r="AM63" s="1027"/>
      <c r="AN63" s="1027"/>
      <c r="AO63" s="1027"/>
      <c r="AP63" s="1023">
        <v>17686</v>
      </c>
      <c r="AQ63" s="1023"/>
      <c r="AR63" s="1023"/>
      <c r="AS63" s="1023"/>
      <c r="AT63" s="1023"/>
      <c r="AU63" s="1023">
        <v>13765</v>
      </c>
      <c r="AV63" s="1023"/>
      <c r="AW63" s="1023"/>
      <c r="AX63" s="1023"/>
      <c r="AY63" s="1023"/>
      <c r="AZ63" s="1081"/>
      <c r="BA63" s="1081"/>
      <c r="BB63" s="1081"/>
      <c r="BC63" s="1081"/>
      <c r="BD63" s="1081"/>
      <c r="BE63" s="1024"/>
      <c r="BF63" s="1024"/>
      <c r="BG63" s="1024"/>
      <c r="BH63" s="1024"/>
      <c r="BI63" s="1025"/>
      <c r="BJ63" s="1082" t="s">
        <v>421</v>
      </c>
      <c r="BK63" s="1017"/>
      <c r="BL63" s="1017"/>
      <c r="BM63" s="1017"/>
      <c r="BN63" s="1083"/>
      <c r="BO63" s="237"/>
      <c r="BP63" s="237"/>
      <c r="BQ63" s="234">
        <v>57</v>
      </c>
      <c r="BR63" s="235"/>
      <c r="BS63" s="1056"/>
      <c r="BT63" s="1057"/>
      <c r="BU63" s="1057"/>
      <c r="BV63" s="1057"/>
      <c r="BW63" s="1057"/>
      <c r="BX63" s="1057"/>
      <c r="BY63" s="1057"/>
      <c r="BZ63" s="1057"/>
      <c r="CA63" s="1057"/>
      <c r="CB63" s="1057"/>
      <c r="CC63" s="1057"/>
      <c r="CD63" s="1057"/>
      <c r="CE63" s="1057"/>
      <c r="CF63" s="1057"/>
      <c r="CG63" s="1078"/>
      <c r="CH63" s="1053"/>
      <c r="CI63" s="1054"/>
      <c r="CJ63" s="1054"/>
      <c r="CK63" s="1054"/>
      <c r="CL63" s="1055"/>
      <c r="CM63" s="1053"/>
      <c r="CN63" s="1054"/>
      <c r="CO63" s="1054"/>
      <c r="CP63" s="1054"/>
      <c r="CQ63" s="1055"/>
      <c r="CR63" s="1053"/>
      <c r="CS63" s="1054"/>
      <c r="CT63" s="1054"/>
      <c r="CU63" s="1054"/>
      <c r="CV63" s="1055"/>
      <c r="CW63" s="1053"/>
      <c r="CX63" s="1054"/>
      <c r="CY63" s="1054"/>
      <c r="CZ63" s="1054"/>
      <c r="DA63" s="1055"/>
      <c r="DB63" s="1053"/>
      <c r="DC63" s="1054"/>
      <c r="DD63" s="1054"/>
      <c r="DE63" s="1054"/>
      <c r="DF63" s="1055"/>
      <c r="DG63" s="1053"/>
      <c r="DH63" s="1054"/>
      <c r="DI63" s="1054"/>
      <c r="DJ63" s="1054"/>
      <c r="DK63" s="1055"/>
      <c r="DL63" s="1053"/>
      <c r="DM63" s="1054"/>
      <c r="DN63" s="1054"/>
      <c r="DO63" s="1054"/>
      <c r="DP63" s="1055"/>
      <c r="DQ63" s="1053"/>
      <c r="DR63" s="1054"/>
      <c r="DS63" s="1054"/>
      <c r="DT63" s="1054"/>
      <c r="DU63" s="1055"/>
      <c r="DV63" s="1056"/>
      <c r="DW63" s="1057"/>
      <c r="DX63" s="1057"/>
      <c r="DY63" s="1057"/>
      <c r="DZ63" s="1058"/>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56"/>
      <c r="BT64" s="1057"/>
      <c r="BU64" s="1057"/>
      <c r="BV64" s="1057"/>
      <c r="BW64" s="1057"/>
      <c r="BX64" s="1057"/>
      <c r="BY64" s="1057"/>
      <c r="BZ64" s="1057"/>
      <c r="CA64" s="1057"/>
      <c r="CB64" s="1057"/>
      <c r="CC64" s="1057"/>
      <c r="CD64" s="1057"/>
      <c r="CE64" s="1057"/>
      <c r="CF64" s="1057"/>
      <c r="CG64" s="1078"/>
      <c r="CH64" s="1053"/>
      <c r="CI64" s="1054"/>
      <c r="CJ64" s="1054"/>
      <c r="CK64" s="1054"/>
      <c r="CL64" s="1055"/>
      <c r="CM64" s="1053"/>
      <c r="CN64" s="1054"/>
      <c r="CO64" s="1054"/>
      <c r="CP64" s="1054"/>
      <c r="CQ64" s="1055"/>
      <c r="CR64" s="1053"/>
      <c r="CS64" s="1054"/>
      <c r="CT64" s="1054"/>
      <c r="CU64" s="1054"/>
      <c r="CV64" s="1055"/>
      <c r="CW64" s="1053"/>
      <c r="CX64" s="1054"/>
      <c r="CY64" s="1054"/>
      <c r="CZ64" s="1054"/>
      <c r="DA64" s="1055"/>
      <c r="DB64" s="1053"/>
      <c r="DC64" s="1054"/>
      <c r="DD64" s="1054"/>
      <c r="DE64" s="1054"/>
      <c r="DF64" s="1055"/>
      <c r="DG64" s="1053"/>
      <c r="DH64" s="1054"/>
      <c r="DI64" s="1054"/>
      <c r="DJ64" s="1054"/>
      <c r="DK64" s="1055"/>
      <c r="DL64" s="1053"/>
      <c r="DM64" s="1054"/>
      <c r="DN64" s="1054"/>
      <c r="DO64" s="1054"/>
      <c r="DP64" s="1055"/>
      <c r="DQ64" s="1053"/>
      <c r="DR64" s="1054"/>
      <c r="DS64" s="1054"/>
      <c r="DT64" s="1054"/>
      <c r="DU64" s="1055"/>
      <c r="DV64" s="1056"/>
      <c r="DW64" s="1057"/>
      <c r="DX64" s="1057"/>
      <c r="DY64" s="1057"/>
      <c r="DZ64" s="1058"/>
      <c r="EA64" s="226"/>
    </row>
    <row r="65" spans="1:131" ht="26.25" customHeight="1" thickBot="1" x14ac:dyDescent="0.2">
      <c r="A65" s="228" t="s">
        <v>422</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56"/>
      <c r="BT65" s="1057"/>
      <c r="BU65" s="1057"/>
      <c r="BV65" s="1057"/>
      <c r="BW65" s="1057"/>
      <c r="BX65" s="1057"/>
      <c r="BY65" s="1057"/>
      <c r="BZ65" s="1057"/>
      <c r="CA65" s="1057"/>
      <c r="CB65" s="1057"/>
      <c r="CC65" s="1057"/>
      <c r="CD65" s="1057"/>
      <c r="CE65" s="1057"/>
      <c r="CF65" s="1057"/>
      <c r="CG65" s="1078"/>
      <c r="CH65" s="1053"/>
      <c r="CI65" s="1054"/>
      <c r="CJ65" s="1054"/>
      <c r="CK65" s="1054"/>
      <c r="CL65" s="1055"/>
      <c r="CM65" s="1053"/>
      <c r="CN65" s="1054"/>
      <c r="CO65" s="1054"/>
      <c r="CP65" s="1054"/>
      <c r="CQ65" s="1055"/>
      <c r="CR65" s="1053"/>
      <c r="CS65" s="1054"/>
      <c r="CT65" s="1054"/>
      <c r="CU65" s="1054"/>
      <c r="CV65" s="1055"/>
      <c r="CW65" s="1053"/>
      <c r="CX65" s="1054"/>
      <c r="CY65" s="1054"/>
      <c r="CZ65" s="1054"/>
      <c r="DA65" s="1055"/>
      <c r="DB65" s="1053"/>
      <c r="DC65" s="1054"/>
      <c r="DD65" s="1054"/>
      <c r="DE65" s="1054"/>
      <c r="DF65" s="1055"/>
      <c r="DG65" s="1053"/>
      <c r="DH65" s="1054"/>
      <c r="DI65" s="1054"/>
      <c r="DJ65" s="1054"/>
      <c r="DK65" s="1055"/>
      <c r="DL65" s="1053"/>
      <c r="DM65" s="1054"/>
      <c r="DN65" s="1054"/>
      <c r="DO65" s="1054"/>
      <c r="DP65" s="1055"/>
      <c r="DQ65" s="1053"/>
      <c r="DR65" s="1054"/>
      <c r="DS65" s="1054"/>
      <c r="DT65" s="1054"/>
      <c r="DU65" s="1055"/>
      <c r="DV65" s="1056"/>
      <c r="DW65" s="1057"/>
      <c r="DX65" s="1057"/>
      <c r="DY65" s="1057"/>
      <c r="DZ65" s="1058"/>
      <c r="EA65" s="226"/>
    </row>
    <row r="66" spans="1:131" ht="26.25" customHeight="1" x14ac:dyDescent="0.15">
      <c r="A66" s="1059" t="s">
        <v>423</v>
      </c>
      <c r="B66" s="1060"/>
      <c r="C66" s="1060"/>
      <c r="D66" s="1060"/>
      <c r="E66" s="1060"/>
      <c r="F66" s="1060"/>
      <c r="G66" s="1060"/>
      <c r="H66" s="1060"/>
      <c r="I66" s="1060"/>
      <c r="J66" s="1060"/>
      <c r="K66" s="1060"/>
      <c r="L66" s="1060"/>
      <c r="M66" s="1060"/>
      <c r="N66" s="1060"/>
      <c r="O66" s="1060"/>
      <c r="P66" s="1061"/>
      <c r="Q66" s="1065" t="s">
        <v>424</v>
      </c>
      <c r="R66" s="1066"/>
      <c r="S66" s="1066"/>
      <c r="T66" s="1066"/>
      <c r="U66" s="1067"/>
      <c r="V66" s="1065" t="s">
        <v>399</v>
      </c>
      <c r="W66" s="1066"/>
      <c r="X66" s="1066"/>
      <c r="Y66" s="1066"/>
      <c r="Z66" s="1067"/>
      <c r="AA66" s="1065" t="s">
        <v>425</v>
      </c>
      <c r="AB66" s="1066"/>
      <c r="AC66" s="1066"/>
      <c r="AD66" s="1066"/>
      <c r="AE66" s="1067"/>
      <c r="AF66" s="1071" t="s">
        <v>426</v>
      </c>
      <c r="AG66" s="1072"/>
      <c r="AH66" s="1072"/>
      <c r="AI66" s="1072"/>
      <c r="AJ66" s="1073"/>
      <c r="AK66" s="1065" t="s">
        <v>427</v>
      </c>
      <c r="AL66" s="1060"/>
      <c r="AM66" s="1060"/>
      <c r="AN66" s="1060"/>
      <c r="AO66" s="1061"/>
      <c r="AP66" s="1065" t="s">
        <v>428</v>
      </c>
      <c r="AQ66" s="1066"/>
      <c r="AR66" s="1066"/>
      <c r="AS66" s="1066"/>
      <c r="AT66" s="1067"/>
      <c r="AU66" s="1065" t="s">
        <v>429</v>
      </c>
      <c r="AV66" s="1066"/>
      <c r="AW66" s="1066"/>
      <c r="AX66" s="1066"/>
      <c r="AY66" s="1067"/>
      <c r="AZ66" s="1065" t="s">
        <v>381</v>
      </c>
      <c r="BA66" s="1066"/>
      <c r="BB66" s="1066"/>
      <c r="BC66" s="1066"/>
      <c r="BD66" s="1079"/>
      <c r="BE66" s="237"/>
      <c r="BF66" s="237"/>
      <c r="BG66" s="237"/>
      <c r="BH66" s="237"/>
      <c r="BI66" s="237"/>
      <c r="BJ66" s="237"/>
      <c r="BK66" s="237"/>
      <c r="BL66" s="237"/>
      <c r="BM66" s="237"/>
      <c r="BN66" s="237"/>
      <c r="BO66" s="237"/>
      <c r="BP66" s="237"/>
      <c r="BQ66" s="234">
        <v>60</v>
      </c>
      <c r="BR66" s="239"/>
      <c r="BS66" s="1009"/>
      <c r="BT66" s="1010"/>
      <c r="BU66" s="1010"/>
      <c r="BV66" s="1010"/>
      <c r="BW66" s="1010"/>
      <c r="BX66" s="1010"/>
      <c r="BY66" s="1010"/>
      <c r="BZ66" s="1010"/>
      <c r="CA66" s="1010"/>
      <c r="CB66" s="1010"/>
      <c r="CC66" s="1010"/>
      <c r="CD66" s="1010"/>
      <c r="CE66" s="1010"/>
      <c r="CF66" s="1010"/>
      <c r="CG66" s="1019"/>
      <c r="CH66" s="1020"/>
      <c r="CI66" s="1021"/>
      <c r="CJ66" s="1021"/>
      <c r="CK66" s="1021"/>
      <c r="CL66" s="1022"/>
      <c r="CM66" s="1020"/>
      <c r="CN66" s="1021"/>
      <c r="CO66" s="1021"/>
      <c r="CP66" s="1021"/>
      <c r="CQ66" s="1022"/>
      <c r="CR66" s="1020"/>
      <c r="CS66" s="1021"/>
      <c r="CT66" s="1021"/>
      <c r="CU66" s="1021"/>
      <c r="CV66" s="1022"/>
      <c r="CW66" s="1020"/>
      <c r="CX66" s="1021"/>
      <c r="CY66" s="1021"/>
      <c r="CZ66" s="1021"/>
      <c r="DA66" s="1022"/>
      <c r="DB66" s="1020"/>
      <c r="DC66" s="1021"/>
      <c r="DD66" s="1021"/>
      <c r="DE66" s="1021"/>
      <c r="DF66" s="1022"/>
      <c r="DG66" s="1020"/>
      <c r="DH66" s="1021"/>
      <c r="DI66" s="1021"/>
      <c r="DJ66" s="1021"/>
      <c r="DK66" s="1022"/>
      <c r="DL66" s="1020"/>
      <c r="DM66" s="1021"/>
      <c r="DN66" s="1021"/>
      <c r="DO66" s="1021"/>
      <c r="DP66" s="1022"/>
      <c r="DQ66" s="1020"/>
      <c r="DR66" s="1021"/>
      <c r="DS66" s="1021"/>
      <c r="DT66" s="1021"/>
      <c r="DU66" s="1022"/>
      <c r="DV66" s="1009"/>
      <c r="DW66" s="1010"/>
      <c r="DX66" s="1010"/>
      <c r="DY66" s="1010"/>
      <c r="DZ66" s="1011"/>
      <c r="EA66" s="226"/>
    </row>
    <row r="67" spans="1:131" ht="26.25" customHeight="1" thickBot="1" x14ac:dyDescent="0.2">
      <c r="A67" s="1062"/>
      <c r="B67" s="1063"/>
      <c r="C67" s="1063"/>
      <c r="D67" s="1063"/>
      <c r="E67" s="1063"/>
      <c r="F67" s="1063"/>
      <c r="G67" s="1063"/>
      <c r="H67" s="1063"/>
      <c r="I67" s="1063"/>
      <c r="J67" s="1063"/>
      <c r="K67" s="1063"/>
      <c r="L67" s="1063"/>
      <c r="M67" s="1063"/>
      <c r="N67" s="1063"/>
      <c r="O67" s="1063"/>
      <c r="P67" s="1064"/>
      <c r="Q67" s="1068"/>
      <c r="R67" s="1069"/>
      <c r="S67" s="1069"/>
      <c r="T67" s="1069"/>
      <c r="U67" s="1070"/>
      <c r="V67" s="1068"/>
      <c r="W67" s="1069"/>
      <c r="X67" s="1069"/>
      <c r="Y67" s="1069"/>
      <c r="Z67" s="1070"/>
      <c r="AA67" s="1068"/>
      <c r="AB67" s="1069"/>
      <c r="AC67" s="1069"/>
      <c r="AD67" s="1069"/>
      <c r="AE67" s="1070"/>
      <c r="AF67" s="1074"/>
      <c r="AG67" s="1075"/>
      <c r="AH67" s="1075"/>
      <c r="AI67" s="1075"/>
      <c r="AJ67" s="1076"/>
      <c r="AK67" s="1077"/>
      <c r="AL67" s="1063"/>
      <c r="AM67" s="1063"/>
      <c r="AN67" s="1063"/>
      <c r="AO67" s="1064"/>
      <c r="AP67" s="1068"/>
      <c r="AQ67" s="1069"/>
      <c r="AR67" s="1069"/>
      <c r="AS67" s="1069"/>
      <c r="AT67" s="1070"/>
      <c r="AU67" s="1068"/>
      <c r="AV67" s="1069"/>
      <c r="AW67" s="1069"/>
      <c r="AX67" s="1069"/>
      <c r="AY67" s="1070"/>
      <c r="AZ67" s="1068"/>
      <c r="BA67" s="1069"/>
      <c r="BB67" s="1069"/>
      <c r="BC67" s="1069"/>
      <c r="BD67" s="1080"/>
      <c r="BE67" s="237"/>
      <c r="BF67" s="237"/>
      <c r="BG67" s="237"/>
      <c r="BH67" s="237"/>
      <c r="BI67" s="237"/>
      <c r="BJ67" s="237"/>
      <c r="BK67" s="237"/>
      <c r="BL67" s="237"/>
      <c r="BM67" s="237"/>
      <c r="BN67" s="237"/>
      <c r="BO67" s="237"/>
      <c r="BP67" s="237"/>
      <c r="BQ67" s="234">
        <v>61</v>
      </c>
      <c r="BR67" s="239"/>
      <c r="BS67" s="1009"/>
      <c r="BT67" s="1010"/>
      <c r="BU67" s="1010"/>
      <c r="BV67" s="1010"/>
      <c r="BW67" s="1010"/>
      <c r="BX67" s="1010"/>
      <c r="BY67" s="1010"/>
      <c r="BZ67" s="1010"/>
      <c r="CA67" s="1010"/>
      <c r="CB67" s="1010"/>
      <c r="CC67" s="1010"/>
      <c r="CD67" s="1010"/>
      <c r="CE67" s="1010"/>
      <c r="CF67" s="1010"/>
      <c r="CG67" s="1019"/>
      <c r="CH67" s="1020"/>
      <c r="CI67" s="1021"/>
      <c r="CJ67" s="1021"/>
      <c r="CK67" s="1021"/>
      <c r="CL67" s="1022"/>
      <c r="CM67" s="1020"/>
      <c r="CN67" s="1021"/>
      <c r="CO67" s="1021"/>
      <c r="CP67" s="1021"/>
      <c r="CQ67" s="1022"/>
      <c r="CR67" s="1020"/>
      <c r="CS67" s="1021"/>
      <c r="CT67" s="1021"/>
      <c r="CU67" s="1021"/>
      <c r="CV67" s="1022"/>
      <c r="CW67" s="1020"/>
      <c r="CX67" s="1021"/>
      <c r="CY67" s="1021"/>
      <c r="CZ67" s="1021"/>
      <c r="DA67" s="1022"/>
      <c r="DB67" s="1020"/>
      <c r="DC67" s="1021"/>
      <c r="DD67" s="1021"/>
      <c r="DE67" s="1021"/>
      <c r="DF67" s="1022"/>
      <c r="DG67" s="1020"/>
      <c r="DH67" s="1021"/>
      <c r="DI67" s="1021"/>
      <c r="DJ67" s="1021"/>
      <c r="DK67" s="1022"/>
      <c r="DL67" s="1020"/>
      <c r="DM67" s="1021"/>
      <c r="DN67" s="1021"/>
      <c r="DO67" s="1021"/>
      <c r="DP67" s="1022"/>
      <c r="DQ67" s="1020"/>
      <c r="DR67" s="1021"/>
      <c r="DS67" s="1021"/>
      <c r="DT67" s="1021"/>
      <c r="DU67" s="1022"/>
      <c r="DV67" s="1009"/>
      <c r="DW67" s="1010"/>
      <c r="DX67" s="1010"/>
      <c r="DY67" s="1010"/>
      <c r="DZ67" s="1011"/>
      <c r="EA67" s="226"/>
    </row>
    <row r="68" spans="1:131" ht="26.25" customHeight="1" thickTop="1" x14ac:dyDescent="0.15">
      <c r="A68" s="232">
        <v>1</v>
      </c>
      <c r="B68" s="1049" t="s">
        <v>593</v>
      </c>
      <c r="C68" s="1050"/>
      <c r="D68" s="1050"/>
      <c r="E68" s="1050"/>
      <c r="F68" s="1050"/>
      <c r="G68" s="1050"/>
      <c r="H68" s="1050"/>
      <c r="I68" s="1050"/>
      <c r="J68" s="1050"/>
      <c r="K68" s="1050"/>
      <c r="L68" s="1050"/>
      <c r="M68" s="1050"/>
      <c r="N68" s="1050"/>
      <c r="O68" s="1050"/>
      <c r="P68" s="1051"/>
      <c r="Q68" s="1052">
        <v>399</v>
      </c>
      <c r="R68" s="1046"/>
      <c r="S68" s="1046"/>
      <c r="T68" s="1046"/>
      <c r="U68" s="1046"/>
      <c r="V68" s="1046">
        <v>390</v>
      </c>
      <c r="W68" s="1046"/>
      <c r="X68" s="1046"/>
      <c r="Y68" s="1046"/>
      <c r="Z68" s="1046"/>
      <c r="AA68" s="1046">
        <v>10</v>
      </c>
      <c r="AB68" s="1046"/>
      <c r="AC68" s="1046"/>
      <c r="AD68" s="1046"/>
      <c r="AE68" s="1046"/>
      <c r="AF68" s="1046">
        <v>10</v>
      </c>
      <c r="AG68" s="1046"/>
      <c r="AH68" s="1046"/>
      <c r="AI68" s="1046"/>
      <c r="AJ68" s="1046"/>
      <c r="AK68" s="1046" t="s">
        <v>592</v>
      </c>
      <c r="AL68" s="1046"/>
      <c r="AM68" s="1046"/>
      <c r="AN68" s="1046"/>
      <c r="AO68" s="1046"/>
      <c r="AP68" s="1046" t="s">
        <v>592</v>
      </c>
      <c r="AQ68" s="1046"/>
      <c r="AR68" s="1046"/>
      <c r="AS68" s="1046"/>
      <c r="AT68" s="1046"/>
      <c r="AU68" s="1046" t="s">
        <v>592</v>
      </c>
      <c r="AV68" s="1046"/>
      <c r="AW68" s="1046"/>
      <c r="AX68" s="1046"/>
      <c r="AY68" s="1046"/>
      <c r="AZ68" s="1047"/>
      <c r="BA68" s="1047"/>
      <c r="BB68" s="1047"/>
      <c r="BC68" s="1047"/>
      <c r="BD68" s="1048"/>
      <c r="BE68" s="237"/>
      <c r="BF68" s="237"/>
      <c r="BG68" s="237"/>
      <c r="BH68" s="237"/>
      <c r="BI68" s="237"/>
      <c r="BJ68" s="237"/>
      <c r="BK68" s="237"/>
      <c r="BL68" s="237"/>
      <c r="BM68" s="237"/>
      <c r="BN68" s="237"/>
      <c r="BO68" s="237"/>
      <c r="BP68" s="237"/>
      <c r="BQ68" s="234">
        <v>62</v>
      </c>
      <c r="BR68" s="239"/>
      <c r="BS68" s="1009"/>
      <c r="BT68" s="1010"/>
      <c r="BU68" s="1010"/>
      <c r="BV68" s="1010"/>
      <c r="BW68" s="1010"/>
      <c r="BX68" s="1010"/>
      <c r="BY68" s="1010"/>
      <c r="BZ68" s="1010"/>
      <c r="CA68" s="1010"/>
      <c r="CB68" s="1010"/>
      <c r="CC68" s="1010"/>
      <c r="CD68" s="1010"/>
      <c r="CE68" s="1010"/>
      <c r="CF68" s="1010"/>
      <c r="CG68" s="1019"/>
      <c r="CH68" s="1020"/>
      <c r="CI68" s="1021"/>
      <c r="CJ68" s="1021"/>
      <c r="CK68" s="1021"/>
      <c r="CL68" s="1022"/>
      <c r="CM68" s="1020"/>
      <c r="CN68" s="1021"/>
      <c r="CO68" s="1021"/>
      <c r="CP68" s="1021"/>
      <c r="CQ68" s="1022"/>
      <c r="CR68" s="1020"/>
      <c r="CS68" s="1021"/>
      <c r="CT68" s="1021"/>
      <c r="CU68" s="1021"/>
      <c r="CV68" s="1022"/>
      <c r="CW68" s="1020"/>
      <c r="CX68" s="1021"/>
      <c r="CY68" s="1021"/>
      <c r="CZ68" s="1021"/>
      <c r="DA68" s="1022"/>
      <c r="DB68" s="1020"/>
      <c r="DC68" s="1021"/>
      <c r="DD68" s="1021"/>
      <c r="DE68" s="1021"/>
      <c r="DF68" s="1022"/>
      <c r="DG68" s="1020"/>
      <c r="DH68" s="1021"/>
      <c r="DI68" s="1021"/>
      <c r="DJ68" s="1021"/>
      <c r="DK68" s="1022"/>
      <c r="DL68" s="1020"/>
      <c r="DM68" s="1021"/>
      <c r="DN68" s="1021"/>
      <c r="DO68" s="1021"/>
      <c r="DP68" s="1022"/>
      <c r="DQ68" s="1020"/>
      <c r="DR68" s="1021"/>
      <c r="DS68" s="1021"/>
      <c r="DT68" s="1021"/>
      <c r="DU68" s="1022"/>
      <c r="DV68" s="1009"/>
      <c r="DW68" s="1010"/>
      <c r="DX68" s="1010"/>
      <c r="DY68" s="1010"/>
      <c r="DZ68" s="1011"/>
      <c r="EA68" s="226"/>
    </row>
    <row r="69" spans="1:131" ht="26.25" customHeight="1" x14ac:dyDescent="0.15">
      <c r="A69" s="234">
        <v>2</v>
      </c>
      <c r="B69" s="1038" t="s">
        <v>594</v>
      </c>
      <c r="C69" s="1039"/>
      <c r="D69" s="1039"/>
      <c r="E69" s="1039"/>
      <c r="F69" s="1039"/>
      <c r="G69" s="1039"/>
      <c r="H69" s="1039"/>
      <c r="I69" s="1039"/>
      <c r="J69" s="1039"/>
      <c r="K69" s="1039"/>
      <c r="L69" s="1039"/>
      <c r="M69" s="1039"/>
      <c r="N69" s="1039"/>
      <c r="O69" s="1039"/>
      <c r="P69" s="1040"/>
      <c r="Q69" s="1041">
        <v>1078</v>
      </c>
      <c r="R69" s="1035"/>
      <c r="S69" s="1035"/>
      <c r="T69" s="1035"/>
      <c r="U69" s="1035"/>
      <c r="V69" s="1035">
        <v>1057</v>
      </c>
      <c r="W69" s="1035"/>
      <c r="X69" s="1035"/>
      <c r="Y69" s="1035"/>
      <c r="Z69" s="1035"/>
      <c r="AA69" s="1035">
        <v>21</v>
      </c>
      <c r="AB69" s="1035"/>
      <c r="AC69" s="1035"/>
      <c r="AD69" s="1035"/>
      <c r="AE69" s="1035"/>
      <c r="AF69" s="1035">
        <v>21</v>
      </c>
      <c r="AG69" s="1035"/>
      <c r="AH69" s="1035"/>
      <c r="AI69" s="1035"/>
      <c r="AJ69" s="1035"/>
      <c r="AK69" s="1035" t="s">
        <v>592</v>
      </c>
      <c r="AL69" s="1035"/>
      <c r="AM69" s="1035"/>
      <c r="AN69" s="1035"/>
      <c r="AO69" s="1035"/>
      <c r="AP69" s="1035">
        <v>220</v>
      </c>
      <c r="AQ69" s="1035"/>
      <c r="AR69" s="1035"/>
      <c r="AS69" s="1035"/>
      <c r="AT69" s="1035"/>
      <c r="AU69" s="1035">
        <v>185</v>
      </c>
      <c r="AV69" s="1035"/>
      <c r="AW69" s="1035"/>
      <c r="AX69" s="1035"/>
      <c r="AY69" s="1035"/>
      <c r="AZ69" s="1036"/>
      <c r="BA69" s="1036"/>
      <c r="BB69" s="1036"/>
      <c r="BC69" s="1036"/>
      <c r="BD69" s="1037"/>
      <c r="BE69" s="237"/>
      <c r="BF69" s="237"/>
      <c r="BG69" s="237"/>
      <c r="BH69" s="237"/>
      <c r="BI69" s="237"/>
      <c r="BJ69" s="237"/>
      <c r="BK69" s="237"/>
      <c r="BL69" s="237"/>
      <c r="BM69" s="237"/>
      <c r="BN69" s="237"/>
      <c r="BO69" s="237"/>
      <c r="BP69" s="237"/>
      <c r="BQ69" s="234">
        <v>63</v>
      </c>
      <c r="BR69" s="239"/>
      <c r="BS69" s="1009"/>
      <c r="BT69" s="1010"/>
      <c r="BU69" s="1010"/>
      <c r="BV69" s="1010"/>
      <c r="BW69" s="1010"/>
      <c r="BX69" s="1010"/>
      <c r="BY69" s="1010"/>
      <c r="BZ69" s="1010"/>
      <c r="CA69" s="1010"/>
      <c r="CB69" s="1010"/>
      <c r="CC69" s="1010"/>
      <c r="CD69" s="1010"/>
      <c r="CE69" s="1010"/>
      <c r="CF69" s="1010"/>
      <c r="CG69" s="1019"/>
      <c r="CH69" s="1020"/>
      <c r="CI69" s="1021"/>
      <c r="CJ69" s="1021"/>
      <c r="CK69" s="1021"/>
      <c r="CL69" s="1022"/>
      <c r="CM69" s="1020"/>
      <c r="CN69" s="1021"/>
      <c r="CO69" s="1021"/>
      <c r="CP69" s="1021"/>
      <c r="CQ69" s="1022"/>
      <c r="CR69" s="1020"/>
      <c r="CS69" s="1021"/>
      <c r="CT69" s="1021"/>
      <c r="CU69" s="1021"/>
      <c r="CV69" s="1022"/>
      <c r="CW69" s="1020"/>
      <c r="CX69" s="1021"/>
      <c r="CY69" s="1021"/>
      <c r="CZ69" s="1021"/>
      <c r="DA69" s="1022"/>
      <c r="DB69" s="1020"/>
      <c r="DC69" s="1021"/>
      <c r="DD69" s="1021"/>
      <c r="DE69" s="1021"/>
      <c r="DF69" s="1022"/>
      <c r="DG69" s="1020"/>
      <c r="DH69" s="1021"/>
      <c r="DI69" s="1021"/>
      <c r="DJ69" s="1021"/>
      <c r="DK69" s="1022"/>
      <c r="DL69" s="1020"/>
      <c r="DM69" s="1021"/>
      <c r="DN69" s="1021"/>
      <c r="DO69" s="1021"/>
      <c r="DP69" s="1022"/>
      <c r="DQ69" s="1020"/>
      <c r="DR69" s="1021"/>
      <c r="DS69" s="1021"/>
      <c r="DT69" s="1021"/>
      <c r="DU69" s="1022"/>
      <c r="DV69" s="1009"/>
      <c r="DW69" s="1010"/>
      <c r="DX69" s="1010"/>
      <c r="DY69" s="1010"/>
      <c r="DZ69" s="1011"/>
      <c r="EA69" s="226"/>
    </row>
    <row r="70" spans="1:131" ht="26.25" customHeight="1" x14ac:dyDescent="0.15">
      <c r="A70" s="234">
        <v>3</v>
      </c>
      <c r="B70" s="1038" t="s">
        <v>595</v>
      </c>
      <c r="C70" s="1039"/>
      <c r="D70" s="1039"/>
      <c r="E70" s="1039"/>
      <c r="F70" s="1039"/>
      <c r="G70" s="1039"/>
      <c r="H70" s="1039"/>
      <c r="I70" s="1039"/>
      <c r="J70" s="1039"/>
      <c r="K70" s="1039"/>
      <c r="L70" s="1039"/>
      <c r="M70" s="1039"/>
      <c r="N70" s="1039"/>
      <c r="O70" s="1039"/>
      <c r="P70" s="1040"/>
      <c r="Q70" s="1041">
        <v>3565</v>
      </c>
      <c r="R70" s="1035"/>
      <c r="S70" s="1035"/>
      <c r="T70" s="1035"/>
      <c r="U70" s="1035"/>
      <c r="V70" s="1035">
        <v>3550</v>
      </c>
      <c r="W70" s="1035"/>
      <c r="X70" s="1035"/>
      <c r="Y70" s="1035"/>
      <c r="Z70" s="1035"/>
      <c r="AA70" s="1035">
        <v>16</v>
      </c>
      <c r="AB70" s="1035"/>
      <c r="AC70" s="1035"/>
      <c r="AD70" s="1035"/>
      <c r="AE70" s="1035"/>
      <c r="AF70" s="1035">
        <v>16</v>
      </c>
      <c r="AG70" s="1035"/>
      <c r="AH70" s="1035"/>
      <c r="AI70" s="1035"/>
      <c r="AJ70" s="1035"/>
      <c r="AK70" s="1035" t="s">
        <v>592</v>
      </c>
      <c r="AL70" s="1035"/>
      <c r="AM70" s="1035"/>
      <c r="AN70" s="1035"/>
      <c r="AO70" s="1035"/>
      <c r="AP70" s="1035">
        <v>40</v>
      </c>
      <c r="AQ70" s="1035"/>
      <c r="AR70" s="1035"/>
      <c r="AS70" s="1035"/>
      <c r="AT70" s="1035"/>
      <c r="AU70" s="1035">
        <v>13</v>
      </c>
      <c r="AV70" s="1035"/>
      <c r="AW70" s="1035"/>
      <c r="AX70" s="1035"/>
      <c r="AY70" s="1035"/>
      <c r="AZ70" s="1036"/>
      <c r="BA70" s="1036"/>
      <c r="BB70" s="1036"/>
      <c r="BC70" s="1036"/>
      <c r="BD70" s="1037"/>
      <c r="BE70" s="237"/>
      <c r="BF70" s="237"/>
      <c r="BG70" s="237"/>
      <c r="BH70" s="237"/>
      <c r="BI70" s="237"/>
      <c r="BJ70" s="237"/>
      <c r="BK70" s="237"/>
      <c r="BL70" s="237"/>
      <c r="BM70" s="237"/>
      <c r="BN70" s="237"/>
      <c r="BO70" s="237"/>
      <c r="BP70" s="237"/>
      <c r="BQ70" s="234">
        <v>64</v>
      </c>
      <c r="BR70" s="239"/>
      <c r="BS70" s="1009"/>
      <c r="BT70" s="1010"/>
      <c r="BU70" s="1010"/>
      <c r="BV70" s="1010"/>
      <c r="BW70" s="1010"/>
      <c r="BX70" s="1010"/>
      <c r="BY70" s="1010"/>
      <c r="BZ70" s="1010"/>
      <c r="CA70" s="1010"/>
      <c r="CB70" s="1010"/>
      <c r="CC70" s="1010"/>
      <c r="CD70" s="1010"/>
      <c r="CE70" s="1010"/>
      <c r="CF70" s="1010"/>
      <c r="CG70" s="1019"/>
      <c r="CH70" s="1020"/>
      <c r="CI70" s="1021"/>
      <c r="CJ70" s="1021"/>
      <c r="CK70" s="1021"/>
      <c r="CL70" s="1022"/>
      <c r="CM70" s="1020"/>
      <c r="CN70" s="1021"/>
      <c r="CO70" s="1021"/>
      <c r="CP70" s="1021"/>
      <c r="CQ70" s="1022"/>
      <c r="CR70" s="1020"/>
      <c r="CS70" s="1021"/>
      <c r="CT70" s="1021"/>
      <c r="CU70" s="1021"/>
      <c r="CV70" s="1022"/>
      <c r="CW70" s="1020"/>
      <c r="CX70" s="1021"/>
      <c r="CY70" s="1021"/>
      <c r="CZ70" s="1021"/>
      <c r="DA70" s="1022"/>
      <c r="DB70" s="1020"/>
      <c r="DC70" s="1021"/>
      <c r="DD70" s="1021"/>
      <c r="DE70" s="1021"/>
      <c r="DF70" s="1022"/>
      <c r="DG70" s="1020"/>
      <c r="DH70" s="1021"/>
      <c r="DI70" s="1021"/>
      <c r="DJ70" s="1021"/>
      <c r="DK70" s="1022"/>
      <c r="DL70" s="1020"/>
      <c r="DM70" s="1021"/>
      <c r="DN70" s="1021"/>
      <c r="DO70" s="1021"/>
      <c r="DP70" s="1022"/>
      <c r="DQ70" s="1020"/>
      <c r="DR70" s="1021"/>
      <c r="DS70" s="1021"/>
      <c r="DT70" s="1021"/>
      <c r="DU70" s="1022"/>
      <c r="DV70" s="1009"/>
      <c r="DW70" s="1010"/>
      <c r="DX70" s="1010"/>
      <c r="DY70" s="1010"/>
      <c r="DZ70" s="1011"/>
      <c r="EA70" s="226"/>
    </row>
    <row r="71" spans="1:131" ht="26.25" customHeight="1" x14ac:dyDescent="0.15">
      <c r="A71" s="234">
        <v>4</v>
      </c>
      <c r="B71" s="1038" t="s">
        <v>596</v>
      </c>
      <c r="C71" s="1039"/>
      <c r="D71" s="1039"/>
      <c r="E71" s="1039"/>
      <c r="F71" s="1039"/>
      <c r="G71" s="1039"/>
      <c r="H71" s="1039"/>
      <c r="I71" s="1039"/>
      <c r="J71" s="1039"/>
      <c r="K71" s="1039"/>
      <c r="L71" s="1039"/>
      <c r="M71" s="1039"/>
      <c r="N71" s="1039"/>
      <c r="O71" s="1039"/>
      <c r="P71" s="1040"/>
      <c r="Q71" s="1041">
        <v>6390</v>
      </c>
      <c r="R71" s="1035"/>
      <c r="S71" s="1035"/>
      <c r="T71" s="1035"/>
      <c r="U71" s="1035"/>
      <c r="V71" s="1035">
        <v>6838</v>
      </c>
      <c r="W71" s="1035"/>
      <c r="X71" s="1035"/>
      <c r="Y71" s="1035"/>
      <c r="Z71" s="1035"/>
      <c r="AA71" s="1035">
        <v>-448</v>
      </c>
      <c r="AB71" s="1035"/>
      <c r="AC71" s="1035"/>
      <c r="AD71" s="1035"/>
      <c r="AE71" s="1035"/>
      <c r="AF71" s="1035">
        <v>3444</v>
      </c>
      <c r="AG71" s="1035"/>
      <c r="AH71" s="1035"/>
      <c r="AI71" s="1035"/>
      <c r="AJ71" s="1035"/>
      <c r="AK71" s="1035" t="s">
        <v>592</v>
      </c>
      <c r="AL71" s="1035"/>
      <c r="AM71" s="1035"/>
      <c r="AN71" s="1035"/>
      <c r="AO71" s="1035"/>
      <c r="AP71" s="1035">
        <v>19401</v>
      </c>
      <c r="AQ71" s="1035"/>
      <c r="AR71" s="1035"/>
      <c r="AS71" s="1035"/>
      <c r="AT71" s="1035"/>
      <c r="AU71" s="1035">
        <v>233</v>
      </c>
      <c r="AV71" s="1035"/>
      <c r="AW71" s="1035"/>
      <c r="AX71" s="1035"/>
      <c r="AY71" s="1035"/>
      <c r="AZ71" s="1036"/>
      <c r="BA71" s="1036"/>
      <c r="BB71" s="1036"/>
      <c r="BC71" s="1036"/>
      <c r="BD71" s="1037"/>
      <c r="BE71" s="237"/>
      <c r="BF71" s="237"/>
      <c r="BG71" s="237"/>
      <c r="BH71" s="237"/>
      <c r="BI71" s="237"/>
      <c r="BJ71" s="237"/>
      <c r="BK71" s="237"/>
      <c r="BL71" s="237"/>
      <c r="BM71" s="237"/>
      <c r="BN71" s="237"/>
      <c r="BO71" s="237"/>
      <c r="BP71" s="237"/>
      <c r="BQ71" s="234">
        <v>65</v>
      </c>
      <c r="BR71" s="239"/>
      <c r="BS71" s="1009"/>
      <c r="BT71" s="1010"/>
      <c r="BU71" s="1010"/>
      <c r="BV71" s="1010"/>
      <c r="BW71" s="1010"/>
      <c r="BX71" s="1010"/>
      <c r="BY71" s="1010"/>
      <c r="BZ71" s="1010"/>
      <c r="CA71" s="1010"/>
      <c r="CB71" s="1010"/>
      <c r="CC71" s="1010"/>
      <c r="CD71" s="1010"/>
      <c r="CE71" s="1010"/>
      <c r="CF71" s="1010"/>
      <c r="CG71" s="1019"/>
      <c r="CH71" s="1020"/>
      <c r="CI71" s="1021"/>
      <c r="CJ71" s="1021"/>
      <c r="CK71" s="1021"/>
      <c r="CL71" s="1022"/>
      <c r="CM71" s="1020"/>
      <c r="CN71" s="1021"/>
      <c r="CO71" s="1021"/>
      <c r="CP71" s="1021"/>
      <c r="CQ71" s="1022"/>
      <c r="CR71" s="1020"/>
      <c r="CS71" s="1021"/>
      <c r="CT71" s="1021"/>
      <c r="CU71" s="1021"/>
      <c r="CV71" s="1022"/>
      <c r="CW71" s="1020"/>
      <c r="CX71" s="1021"/>
      <c r="CY71" s="1021"/>
      <c r="CZ71" s="1021"/>
      <c r="DA71" s="1022"/>
      <c r="DB71" s="1020"/>
      <c r="DC71" s="1021"/>
      <c r="DD71" s="1021"/>
      <c r="DE71" s="1021"/>
      <c r="DF71" s="1022"/>
      <c r="DG71" s="1020"/>
      <c r="DH71" s="1021"/>
      <c r="DI71" s="1021"/>
      <c r="DJ71" s="1021"/>
      <c r="DK71" s="1022"/>
      <c r="DL71" s="1020"/>
      <c r="DM71" s="1021"/>
      <c r="DN71" s="1021"/>
      <c r="DO71" s="1021"/>
      <c r="DP71" s="1022"/>
      <c r="DQ71" s="1020"/>
      <c r="DR71" s="1021"/>
      <c r="DS71" s="1021"/>
      <c r="DT71" s="1021"/>
      <c r="DU71" s="1022"/>
      <c r="DV71" s="1009"/>
      <c r="DW71" s="1010"/>
      <c r="DX71" s="1010"/>
      <c r="DY71" s="1010"/>
      <c r="DZ71" s="1011"/>
      <c r="EA71" s="226"/>
    </row>
    <row r="72" spans="1:131" ht="26.25" customHeight="1" x14ac:dyDescent="0.15">
      <c r="A72" s="234">
        <v>5</v>
      </c>
      <c r="B72" s="1038" t="s">
        <v>597</v>
      </c>
      <c r="C72" s="1039"/>
      <c r="D72" s="1039"/>
      <c r="E72" s="1039"/>
      <c r="F72" s="1039"/>
      <c r="G72" s="1039"/>
      <c r="H72" s="1039"/>
      <c r="I72" s="1039"/>
      <c r="J72" s="1039"/>
      <c r="K72" s="1039"/>
      <c r="L72" s="1039"/>
      <c r="M72" s="1039"/>
      <c r="N72" s="1039"/>
      <c r="O72" s="1039"/>
      <c r="P72" s="1040"/>
      <c r="Q72" s="1041">
        <v>78</v>
      </c>
      <c r="R72" s="1035"/>
      <c r="S72" s="1035"/>
      <c r="T72" s="1035"/>
      <c r="U72" s="1035"/>
      <c r="V72" s="1035">
        <v>74</v>
      </c>
      <c r="W72" s="1035"/>
      <c r="X72" s="1035"/>
      <c r="Y72" s="1035"/>
      <c r="Z72" s="1035"/>
      <c r="AA72" s="1035">
        <v>4</v>
      </c>
      <c r="AB72" s="1035"/>
      <c r="AC72" s="1035"/>
      <c r="AD72" s="1035"/>
      <c r="AE72" s="1035"/>
      <c r="AF72" s="1035">
        <v>4</v>
      </c>
      <c r="AG72" s="1035"/>
      <c r="AH72" s="1035"/>
      <c r="AI72" s="1035"/>
      <c r="AJ72" s="1035"/>
      <c r="AK72" s="1035" t="s">
        <v>592</v>
      </c>
      <c r="AL72" s="1035"/>
      <c r="AM72" s="1035"/>
      <c r="AN72" s="1035"/>
      <c r="AO72" s="1035"/>
      <c r="AP72" s="1035" t="s">
        <v>592</v>
      </c>
      <c r="AQ72" s="1035"/>
      <c r="AR72" s="1035"/>
      <c r="AS72" s="1035"/>
      <c r="AT72" s="1035"/>
      <c r="AU72" s="1035" t="s">
        <v>592</v>
      </c>
      <c r="AV72" s="1035"/>
      <c r="AW72" s="1035"/>
      <c r="AX72" s="1035"/>
      <c r="AY72" s="1035"/>
      <c r="AZ72" s="1036"/>
      <c r="BA72" s="1036"/>
      <c r="BB72" s="1036"/>
      <c r="BC72" s="1036"/>
      <c r="BD72" s="1037"/>
      <c r="BE72" s="237"/>
      <c r="BF72" s="237"/>
      <c r="BG72" s="237"/>
      <c r="BH72" s="237"/>
      <c r="BI72" s="237"/>
      <c r="BJ72" s="237"/>
      <c r="BK72" s="237"/>
      <c r="BL72" s="237"/>
      <c r="BM72" s="237"/>
      <c r="BN72" s="237"/>
      <c r="BO72" s="237"/>
      <c r="BP72" s="237"/>
      <c r="BQ72" s="234">
        <v>66</v>
      </c>
      <c r="BR72" s="239"/>
      <c r="BS72" s="1009"/>
      <c r="BT72" s="1010"/>
      <c r="BU72" s="1010"/>
      <c r="BV72" s="1010"/>
      <c r="BW72" s="1010"/>
      <c r="BX72" s="1010"/>
      <c r="BY72" s="1010"/>
      <c r="BZ72" s="1010"/>
      <c r="CA72" s="1010"/>
      <c r="CB72" s="1010"/>
      <c r="CC72" s="1010"/>
      <c r="CD72" s="1010"/>
      <c r="CE72" s="1010"/>
      <c r="CF72" s="1010"/>
      <c r="CG72" s="1019"/>
      <c r="CH72" s="1020"/>
      <c r="CI72" s="1021"/>
      <c r="CJ72" s="1021"/>
      <c r="CK72" s="1021"/>
      <c r="CL72" s="1022"/>
      <c r="CM72" s="1020"/>
      <c r="CN72" s="1021"/>
      <c r="CO72" s="1021"/>
      <c r="CP72" s="1021"/>
      <c r="CQ72" s="1022"/>
      <c r="CR72" s="1020"/>
      <c r="CS72" s="1021"/>
      <c r="CT72" s="1021"/>
      <c r="CU72" s="1021"/>
      <c r="CV72" s="1022"/>
      <c r="CW72" s="1020"/>
      <c r="CX72" s="1021"/>
      <c r="CY72" s="1021"/>
      <c r="CZ72" s="1021"/>
      <c r="DA72" s="1022"/>
      <c r="DB72" s="1020"/>
      <c r="DC72" s="1021"/>
      <c r="DD72" s="1021"/>
      <c r="DE72" s="1021"/>
      <c r="DF72" s="1022"/>
      <c r="DG72" s="1020"/>
      <c r="DH72" s="1021"/>
      <c r="DI72" s="1021"/>
      <c r="DJ72" s="1021"/>
      <c r="DK72" s="1022"/>
      <c r="DL72" s="1020"/>
      <c r="DM72" s="1021"/>
      <c r="DN72" s="1021"/>
      <c r="DO72" s="1021"/>
      <c r="DP72" s="1022"/>
      <c r="DQ72" s="1020"/>
      <c r="DR72" s="1021"/>
      <c r="DS72" s="1021"/>
      <c r="DT72" s="1021"/>
      <c r="DU72" s="1022"/>
      <c r="DV72" s="1009"/>
      <c r="DW72" s="1010"/>
      <c r="DX72" s="1010"/>
      <c r="DY72" s="1010"/>
      <c r="DZ72" s="1011"/>
      <c r="EA72" s="226"/>
    </row>
    <row r="73" spans="1:131" ht="26.25" customHeight="1" x14ac:dyDescent="0.15">
      <c r="A73" s="234">
        <v>6</v>
      </c>
      <c r="B73" s="1038" t="s">
        <v>598</v>
      </c>
      <c r="C73" s="1039"/>
      <c r="D73" s="1039"/>
      <c r="E73" s="1039"/>
      <c r="F73" s="1039"/>
      <c r="G73" s="1039"/>
      <c r="H73" s="1039"/>
      <c r="I73" s="1039"/>
      <c r="J73" s="1039"/>
      <c r="K73" s="1039"/>
      <c r="L73" s="1039"/>
      <c r="M73" s="1039"/>
      <c r="N73" s="1039"/>
      <c r="O73" s="1039"/>
      <c r="P73" s="1040"/>
      <c r="Q73" s="1041">
        <v>287333</v>
      </c>
      <c r="R73" s="1035"/>
      <c r="S73" s="1035"/>
      <c r="T73" s="1035"/>
      <c r="U73" s="1035"/>
      <c r="V73" s="1035">
        <v>287319</v>
      </c>
      <c r="W73" s="1035"/>
      <c r="X73" s="1035"/>
      <c r="Y73" s="1035"/>
      <c r="Z73" s="1035"/>
      <c r="AA73" s="1035">
        <v>13</v>
      </c>
      <c r="AB73" s="1035"/>
      <c r="AC73" s="1035"/>
      <c r="AD73" s="1035"/>
      <c r="AE73" s="1035"/>
      <c r="AF73" s="1035">
        <v>13</v>
      </c>
      <c r="AG73" s="1035"/>
      <c r="AH73" s="1035"/>
      <c r="AI73" s="1035"/>
      <c r="AJ73" s="1035"/>
      <c r="AK73" s="1035">
        <v>11126</v>
      </c>
      <c r="AL73" s="1035"/>
      <c r="AM73" s="1035"/>
      <c r="AN73" s="1035"/>
      <c r="AO73" s="1035"/>
      <c r="AP73" s="1035" t="s">
        <v>592</v>
      </c>
      <c r="AQ73" s="1035"/>
      <c r="AR73" s="1035"/>
      <c r="AS73" s="1035"/>
      <c r="AT73" s="1035"/>
      <c r="AU73" s="1035" t="s">
        <v>592</v>
      </c>
      <c r="AV73" s="1035"/>
      <c r="AW73" s="1035"/>
      <c r="AX73" s="1035"/>
      <c r="AY73" s="1035"/>
      <c r="AZ73" s="1036"/>
      <c r="BA73" s="1036"/>
      <c r="BB73" s="1036"/>
      <c r="BC73" s="1036"/>
      <c r="BD73" s="1037"/>
      <c r="BE73" s="237"/>
      <c r="BF73" s="237"/>
      <c r="BG73" s="237"/>
      <c r="BH73" s="237"/>
      <c r="BI73" s="237"/>
      <c r="BJ73" s="237"/>
      <c r="BK73" s="237"/>
      <c r="BL73" s="237"/>
      <c r="BM73" s="237"/>
      <c r="BN73" s="237"/>
      <c r="BO73" s="237"/>
      <c r="BP73" s="237"/>
      <c r="BQ73" s="234">
        <v>67</v>
      </c>
      <c r="BR73" s="239"/>
      <c r="BS73" s="1009"/>
      <c r="BT73" s="1010"/>
      <c r="BU73" s="1010"/>
      <c r="BV73" s="1010"/>
      <c r="BW73" s="1010"/>
      <c r="BX73" s="1010"/>
      <c r="BY73" s="1010"/>
      <c r="BZ73" s="1010"/>
      <c r="CA73" s="1010"/>
      <c r="CB73" s="1010"/>
      <c r="CC73" s="1010"/>
      <c r="CD73" s="1010"/>
      <c r="CE73" s="1010"/>
      <c r="CF73" s="1010"/>
      <c r="CG73" s="1019"/>
      <c r="CH73" s="1020"/>
      <c r="CI73" s="1021"/>
      <c r="CJ73" s="1021"/>
      <c r="CK73" s="1021"/>
      <c r="CL73" s="1022"/>
      <c r="CM73" s="1020"/>
      <c r="CN73" s="1021"/>
      <c r="CO73" s="1021"/>
      <c r="CP73" s="1021"/>
      <c r="CQ73" s="1022"/>
      <c r="CR73" s="1020"/>
      <c r="CS73" s="1021"/>
      <c r="CT73" s="1021"/>
      <c r="CU73" s="1021"/>
      <c r="CV73" s="1022"/>
      <c r="CW73" s="1020"/>
      <c r="CX73" s="1021"/>
      <c r="CY73" s="1021"/>
      <c r="CZ73" s="1021"/>
      <c r="DA73" s="1022"/>
      <c r="DB73" s="1020"/>
      <c r="DC73" s="1021"/>
      <c r="DD73" s="1021"/>
      <c r="DE73" s="1021"/>
      <c r="DF73" s="1022"/>
      <c r="DG73" s="1020"/>
      <c r="DH73" s="1021"/>
      <c r="DI73" s="1021"/>
      <c r="DJ73" s="1021"/>
      <c r="DK73" s="1022"/>
      <c r="DL73" s="1020"/>
      <c r="DM73" s="1021"/>
      <c r="DN73" s="1021"/>
      <c r="DO73" s="1021"/>
      <c r="DP73" s="1022"/>
      <c r="DQ73" s="1020"/>
      <c r="DR73" s="1021"/>
      <c r="DS73" s="1021"/>
      <c r="DT73" s="1021"/>
      <c r="DU73" s="1022"/>
      <c r="DV73" s="1009"/>
      <c r="DW73" s="1010"/>
      <c r="DX73" s="1010"/>
      <c r="DY73" s="1010"/>
      <c r="DZ73" s="1011"/>
      <c r="EA73" s="226"/>
    </row>
    <row r="74" spans="1:131" ht="26.25" customHeight="1" x14ac:dyDescent="0.15">
      <c r="A74" s="234">
        <v>7</v>
      </c>
      <c r="B74" s="1038" t="s">
        <v>599</v>
      </c>
      <c r="C74" s="1039"/>
      <c r="D74" s="1039"/>
      <c r="E74" s="1039"/>
      <c r="F74" s="1039"/>
      <c r="G74" s="1039"/>
      <c r="H74" s="1039"/>
      <c r="I74" s="1039"/>
      <c r="J74" s="1039"/>
      <c r="K74" s="1039"/>
      <c r="L74" s="1039"/>
      <c r="M74" s="1039"/>
      <c r="N74" s="1039"/>
      <c r="O74" s="1039"/>
      <c r="P74" s="1040"/>
      <c r="Q74" s="1041">
        <v>6793</v>
      </c>
      <c r="R74" s="1035"/>
      <c r="S74" s="1035"/>
      <c r="T74" s="1035"/>
      <c r="U74" s="1035"/>
      <c r="V74" s="1035">
        <v>6562</v>
      </c>
      <c r="W74" s="1035"/>
      <c r="X74" s="1035"/>
      <c r="Y74" s="1035"/>
      <c r="Z74" s="1035"/>
      <c r="AA74" s="1035">
        <v>231</v>
      </c>
      <c r="AB74" s="1035"/>
      <c r="AC74" s="1035"/>
      <c r="AD74" s="1035"/>
      <c r="AE74" s="1035"/>
      <c r="AF74" s="1035">
        <v>231</v>
      </c>
      <c r="AG74" s="1035"/>
      <c r="AH74" s="1035"/>
      <c r="AI74" s="1035"/>
      <c r="AJ74" s="1035"/>
      <c r="AK74" s="1035">
        <v>318</v>
      </c>
      <c r="AL74" s="1035"/>
      <c r="AM74" s="1035"/>
      <c r="AN74" s="1035"/>
      <c r="AO74" s="1035"/>
      <c r="AP74" s="1035" t="s">
        <v>592</v>
      </c>
      <c r="AQ74" s="1035"/>
      <c r="AR74" s="1035"/>
      <c r="AS74" s="1035"/>
      <c r="AT74" s="1035"/>
      <c r="AU74" s="1035" t="s">
        <v>592</v>
      </c>
      <c r="AV74" s="1035"/>
      <c r="AW74" s="1035"/>
      <c r="AX74" s="1035"/>
      <c r="AY74" s="1035"/>
      <c r="AZ74" s="1036"/>
      <c r="BA74" s="1036"/>
      <c r="BB74" s="1036"/>
      <c r="BC74" s="1036"/>
      <c r="BD74" s="1037"/>
      <c r="BE74" s="237"/>
      <c r="BF74" s="237"/>
      <c r="BG74" s="237"/>
      <c r="BH74" s="237"/>
      <c r="BI74" s="237"/>
      <c r="BJ74" s="237"/>
      <c r="BK74" s="237"/>
      <c r="BL74" s="237"/>
      <c r="BM74" s="237"/>
      <c r="BN74" s="237"/>
      <c r="BO74" s="237"/>
      <c r="BP74" s="237"/>
      <c r="BQ74" s="234">
        <v>68</v>
      </c>
      <c r="BR74" s="239"/>
      <c r="BS74" s="1009"/>
      <c r="BT74" s="1010"/>
      <c r="BU74" s="1010"/>
      <c r="BV74" s="1010"/>
      <c r="BW74" s="1010"/>
      <c r="BX74" s="1010"/>
      <c r="BY74" s="1010"/>
      <c r="BZ74" s="1010"/>
      <c r="CA74" s="1010"/>
      <c r="CB74" s="1010"/>
      <c r="CC74" s="1010"/>
      <c r="CD74" s="1010"/>
      <c r="CE74" s="1010"/>
      <c r="CF74" s="1010"/>
      <c r="CG74" s="1019"/>
      <c r="CH74" s="1020"/>
      <c r="CI74" s="1021"/>
      <c r="CJ74" s="1021"/>
      <c r="CK74" s="1021"/>
      <c r="CL74" s="1022"/>
      <c r="CM74" s="1020"/>
      <c r="CN74" s="1021"/>
      <c r="CO74" s="1021"/>
      <c r="CP74" s="1021"/>
      <c r="CQ74" s="1022"/>
      <c r="CR74" s="1020"/>
      <c r="CS74" s="1021"/>
      <c r="CT74" s="1021"/>
      <c r="CU74" s="1021"/>
      <c r="CV74" s="1022"/>
      <c r="CW74" s="1020"/>
      <c r="CX74" s="1021"/>
      <c r="CY74" s="1021"/>
      <c r="CZ74" s="1021"/>
      <c r="DA74" s="1022"/>
      <c r="DB74" s="1020"/>
      <c r="DC74" s="1021"/>
      <c r="DD74" s="1021"/>
      <c r="DE74" s="1021"/>
      <c r="DF74" s="1022"/>
      <c r="DG74" s="1020"/>
      <c r="DH74" s="1021"/>
      <c r="DI74" s="1021"/>
      <c r="DJ74" s="1021"/>
      <c r="DK74" s="1022"/>
      <c r="DL74" s="1020"/>
      <c r="DM74" s="1021"/>
      <c r="DN74" s="1021"/>
      <c r="DO74" s="1021"/>
      <c r="DP74" s="1022"/>
      <c r="DQ74" s="1020"/>
      <c r="DR74" s="1021"/>
      <c r="DS74" s="1021"/>
      <c r="DT74" s="1021"/>
      <c r="DU74" s="1022"/>
      <c r="DV74" s="1009"/>
      <c r="DW74" s="1010"/>
      <c r="DX74" s="1010"/>
      <c r="DY74" s="1010"/>
      <c r="DZ74" s="1011"/>
      <c r="EA74" s="226"/>
    </row>
    <row r="75" spans="1:131" ht="26.25" customHeight="1" x14ac:dyDescent="0.15">
      <c r="A75" s="234">
        <v>8</v>
      </c>
      <c r="B75" s="1038" t="s">
        <v>600</v>
      </c>
      <c r="C75" s="1039"/>
      <c r="D75" s="1039"/>
      <c r="E75" s="1039"/>
      <c r="F75" s="1039"/>
      <c r="G75" s="1039"/>
      <c r="H75" s="1039"/>
      <c r="I75" s="1039"/>
      <c r="J75" s="1039"/>
      <c r="K75" s="1039"/>
      <c r="L75" s="1039"/>
      <c r="M75" s="1039"/>
      <c r="N75" s="1039"/>
      <c r="O75" s="1039"/>
      <c r="P75" s="1040"/>
      <c r="Q75" s="1042">
        <v>975</v>
      </c>
      <c r="R75" s="1043"/>
      <c r="S75" s="1043"/>
      <c r="T75" s="1043"/>
      <c r="U75" s="1044"/>
      <c r="V75" s="1045">
        <v>756</v>
      </c>
      <c r="W75" s="1043"/>
      <c r="X75" s="1043"/>
      <c r="Y75" s="1043"/>
      <c r="Z75" s="1044"/>
      <c r="AA75" s="1045">
        <v>219</v>
      </c>
      <c r="AB75" s="1043"/>
      <c r="AC75" s="1043"/>
      <c r="AD75" s="1043"/>
      <c r="AE75" s="1044"/>
      <c r="AF75" s="1045">
        <v>219</v>
      </c>
      <c r="AG75" s="1043"/>
      <c r="AH75" s="1043"/>
      <c r="AI75" s="1043"/>
      <c r="AJ75" s="1044"/>
      <c r="AK75" s="1045" t="s">
        <v>592</v>
      </c>
      <c r="AL75" s="1043"/>
      <c r="AM75" s="1043"/>
      <c r="AN75" s="1043"/>
      <c r="AO75" s="1044"/>
      <c r="AP75" s="1045" t="s">
        <v>592</v>
      </c>
      <c r="AQ75" s="1043"/>
      <c r="AR75" s="1043"/>
      <c r="AS75" s="1043"/>
      <c r="AT75" s="1044"/>
      <c r="AU75" s="1045" t="s">
        <v>592</v>
      </c>
      <c r="AV75" s="1043"/>
      <c r="AW75" s="1043"/>
      <c r="AX75" s="1043"/>
      <c r="AY75" s="1044"/>
      <c r="AZ75" s="1036"/>
      <c r="BA75" s="1036"/>
      <c r="BB75" s="1036"/>
      <c r="BC75" s="1036"/>
      <c r="BD75" s="1037"/>
      <c r="BE75" s="237"/>
      <c r="BF75" s="237"/>
      <c r="BG75" s="237"/>
      <c r="BH75" s="237"/>
      <c r="BI75" s="237"/>
      <c r="BJ75" s="237"/>
      <c r="BK75" s="237"/>
      <c r="BL75" s="237"/>
      <c r="BM75" s="237"/>
      <c r="BN75" s="237"/>
      <c r="BO75" s="237"/>
      <c r="BP75" s="237"/>
      <c r="BQ75" s="234">
        <v>69</v>
      </c>
      <c r="BR75" s="239"/>
      <c r="BS75" s="1009"/>
      <c r="BT75" s="1010"/>
      <c r="BU75" s="1010"/>
      <c r="BV75" s="1010"/>
      <c r="BW75" s="1010"/>
      <c r="BX75" s="1010"/>
      <c r="BY75" s="1010"/>
      <c r="BZ75" s="1010"/>
      <c r="CA75" s="1010"/>
      <c r="CB75" s="1010"/>
      <c r="CC75" s="1010"/>
      <c r="CD75" s="1010"/>
      <c r="CE75" s="1010"/>
      <c r="CF75" s="1010"/>
      <c r="CG75" s="1019"/>
      <c r="CH75" s="1020"/>
      <c r="CI75" s="1021"/>
      <c r="CJ75" s="1021"/>
      <c r="CK75" s="1021"/>
      <c r="CL75" s="1022"/>
      <c r="CM75" s="1020"/>
      <c r="CN75" s="1021"/>
      <c r="CO75" s="1021"/>
      <c r="CP75" s="1021"/>
      <c r="CQ75" s="1022"/>
      <c r="CR75" s="1020"/>
      <c r="CS75" s="1021"/>
      <c r="CT75" s="1021"/>
      <c r="CU75" s="1021"/>
      <c r="CV75" s="1022"/>
      <c r="CW75" s="1020"/>
      <c r="CX75" s="1021"/>
      <c r="CY75" s="1021"/>
      <c r="CZ75" s="1021"/>
      <c r="DA75" s="1022"/>
      <c r="DB75" s="1020"/>
      <c r="DC75" s="1021"/>
      <c r="DD75" s="1021"/>
      <c r="DE75" s="1021"/>
      <c r="DF75" s="1022"/>
      <c r="DG75" s="1020"/>
      <c r="DH75" s="1021"/>
      <c r="DI75" s="1021"/>
      <c r="DJ75" s="1021"/>
      <c r="DK75" s="1022"/>
      <c r="DL75" s="1020"/>
      <c r="DM75" s="1021"/>
      <c r="DN75" s="1021"/>
      <c r="DO75" s="1021"/>
      <c r="DP75" s="1022"/>
      <c r="DQ75" s="1020"/>
      <c r="DR75" s="1021"/>
      <c r="DS75" s="1021"/>
      <c r="DT75" s="1021"/>
      <c r="DU75" s="1022"/>
      <c r="DV75" s="1009"/>
      <c r="DW75" s="1010"/>
      <c r="DX75" s="1010"/>
      <c r="DY75" s="1010"/>
      <c r="DZ75" s="1011"/>
      <c r="EA75" s="226"/>
    </row>
    <row r="76" spans="1:131" ht="26.25" customHeight="1" x14ac:dyDescent="0.15">
      <c r="A76" s="234">
        <v>9</v>
      </c>
      <c r="B76" s="1038" t="s">
        <v>601</v>
      </c>
      <c r="C76" s="1039"/>
      <c r="D76" s="1039"/>
      <c r="E76" s="1039"/>
      <c r="F76" s="1039"/>
      <c r="G76" s="1039"/>
      <c r="H76" s="1039"/>
      <c r="I76" s="1039"/>
      <c r="J76" s="1039"/>
      <c r="K76" s="1039"/>
      <c r="L76" s="1039"/>
      <c r="M76" s="1039"/>
      <c r="N76" s="1039"/>
      <c r="O76" s="1039"/>
      <c r="P76" s="1040"/>
      <c r="Q76" s="1042">
        <v>11</v>
      </c>
      <c r="R76" s="1043"/>
      <c r="S76" s="1043"/>
      <c r="T76" s="1043"/>
      <c r="U76" s="1044"/>
      <c r="V76" s="1045">
        <v>11</v>
      </c>
      <c r="W76" s="1043"/>
      <c r="X76" s="1043"/>
      <c r="Y76" s="1043"/>
      <c r="Z76" s="1044"/>
      <c r="AA76" s="1045">
        <v>0</v>
      </c>
      <c r="AB76" s="1043"/>
      <c r="AC76" s="1043"/>
      <c r="AD76" s="1043"/>
      <c r="AE76" s="1044"/>
      <c r="AF76" s="1045">
        <v>0</v>
      </c>
      <c r="AG76" s="1043"/>
      <c r="AH76" s="1043"/>
      <c r="AI76" s="1043"/>
      <c r="AJ76" s="1044"/>
      <c r="AK76" s="1045" t="s">
        <v>592</v>
      </c>
      <c r="AL76" s="1043"/>
      <c r="AM76" s="1043"/>
      <c r="AN76" s="1043"/>
      <c r="AO76" s="1044"/>
      <c r="AP76" s="1045" t="s">
        <v>592</v>
      </c>
      <c r="AQ76" s="1043"/>
      <c r="AR76" s="1043"/>
      <c r="AS76" s="1043"/>
      <c r="AT76" s="1044"/>
      <c r="AU76" s="1045" t="s">
        <v>592</v>
      </c>
      <c r="AV76" s="1043"/>
      <c r="AW76" s="1043"/>
      <c r="AX76" s="1043"/>
      <c r="AY76" s="1044"/>
      <c r="AZ76" s="1036"/>
      <c r="BA76" s="1036"/>
      <c r="BB76" s="1036"/>
      <c r="BC76" s="1036"/>
      <c r="BD76" s="1037"/>
      <c r="BE76" s="237"/>
      <c r="BF76" s="237"/>
      <c r="BG76" s="237"/>
      <c r="BH76" s="237"/>
      <c r="BI76" s="237"/>
      <c r="BJ76" s="237"/>
      <c r="BK76" s="237"/>
      <c r="BL76" s="237"/>
      <c r="BM76" s="237"/>
      <c r="BN76" s="237"/>
      <c r="BO76" s="237"/>
      <c r="BP76" s="237"/>
      <c r="BQ76" s="234">
        <v>70</v>
      </c>
      <c r="BR76" s="239"/>
      <c r="BS76" s="1009"/>
      <c r="BT76" s="1010"/>
      <c r="BU76" s="1010"/>
      <c r="BV76" s="1010"/>
      <c r="BW76" s="1010"/>
      <c r="BX76" s="1010"/>
      <c r="BY76" s="1010"/>
      <c r="BZ76" s="1010"/>
      <c r="CA76" s="1010"/>
      <c r="CB76" s="1010"/>
      <c r="CC76" s="1010"/>
      <c r="CD76" s="1010"/>
      <c r="CE76" s="1010"/>
      <c r="CF76" s="1010"/>
      <c r="CG76" s="1019"/>
      <c r="CH76" s="1020"/>
      <c r="CI76" s="1021"/>
      <c r="CJ76" s="1021"/>
      <c r="CK76" s="1021"/>
      <c r="CL76" s="1022"/>
      <c r="CM76" s="1020"/>
      <c r="CN76" s="1021"/>
      <c r="CO76" s="1021"/>
      <c r="CP76" s="1021"/>
      <c r="CQ76" s="1022"/>
      <c r="CR76" s="1020"/>
      <c r="CS76" s="1021"/>
      <c r="CT76" s="1021"/>
      <c r="CU76" s="1021"/>
      <c r="CV76" s="1022"/>
      <c r="CW76" s="1020"/>
      <c r="CX76" s="1021"/>
      <c r="CY76" s="1021"/>
      <c r="CZ76" s="1021"/>
      <c r="DA76" s="1022"/>
      <c r="DB76" s="1020"/>
      <c r="DC76" s="1021"/>
      <c r="DD76" s="1021"/>
      <c r="DE76" s="1021"/>
      <c r="DF76" s="1022"/>
      <c r="DG76" s="1020"/>
      <c r="DH76" s="1021"/>
      <c r="DI76" s="1021"/>
      <c r="DJ76" s="1021"/>
      <c r="DK76" s="1022"/>
      <c r="DL76" s="1020"/>
      <c r="DM76" s="1021"/>
      <c r="DN76" s="1021"/>
      <c r="DO76" s="1021"/>
      <c r="DP76" s="1022"/>
      <c r="DQ76" s="1020"/>
      <c r="DR76" s="1021"/>
      <c r="DS76" s="1021"/>
      <c r="DT76" s="1021"/>
      <c r="DU76" s="1022"/>
      <c r="DV76" s="1009"/>
      <c r="DW76" s="1010"/>
      <c r="DX76" s="1010"/>
      <c r="DY76" s="1010"/>
      <c r="DZ76" s="1011"/>
      <c r="EA76" s="226"/>
    </row>
    <row r="77" spans="1:131" ht="26.25" customHeight="1" x14ac:dyDescent="0.15">
      <c r="A77" s="234">
        <v>10</v>
      </c>
      <c r="B77" s="1038" t="s">
        <v>602</v>
      </c>
      <c r="C77" s="1039"/>
      <c r="D77" s="1039"/>
      <c r="E77" s="1039"/>
      <c r="F77" s="1039"/>
      <c r="G77" s="1039"/>
      <c r="H77" s="1039"/>
      <c r="I77" s="1039"/>
      <c r="J77" s="1039"/>
      <c r="K77" s="1039"/>
      <c r="L77" s="1039"/>
      <c r="M77" s="1039"/>
      <c r="N77" s="1039"/>
      <c r="O77" s="1039"/>
      <c r="P77" s="1040"/>
      <c r="Q77" s="1042">
        <v>236</v>
      </c>
      <c r="R77" s="1043"/>
      <c r="S77" s="1043"/>
      <c r="T77" s="1043"/>
      <c r="U77" s="1044"/>
      <c r="V77" s="1045">
        <v>232</v>
      </c>
      <c r="W77" s="1043"/>
      <c r="X77" s="1043"/>
      <c r="Y77" s="1043"/>
      <c r="Z77" s="1044"/>
      <c r="AA77" s="1045">
        <v>4</v>
      </c>
      <c r="AB77" s="1043"/>
      <c r="AC77" s="1043"/>
      <c r="AD77" s="1043"/>
      <c r="AE77" s="1044"/>
      <c r="AF77" s="1045">
        <v>4</v>
      </c>
      <c r="AG77" s="1043"/>
      <c r="AH77" s="1043"/>
      <c r="AI77" s="1043"/>
      <c r="AJ77" s="1044"/>
      <c r="AK77" s="1045">
        <v>229</v>
      </c>
      <c r="AL77" s="1043"/>
      <c r="AM77" s="1043"/>
      <c r="AN77" s="1043"/>
      <c r="AO77" s="1044"/>
      <c r="AP77" s="1045" t="s">
        <v>592</v>
      </c>
      <c r="AQ77" s="1043"/>
      <c r="AR77" s="1043"/>
      <c r="AS77" s="1043"/>
      <c r="AT77" s="1044"/>
      <c r="AU77" s="1045" t="s">
        <v>592</v>
      </c>
      <c r="AV77" s="1043"/>
      <c r="AW77" s="1043"/>
      <c r="AX77" s="1043"/>
      <c r="AY77" s="1044"/>
      <c r="AZ77" s="1036"/>
      <c r="BA77" s="1036"/>
      <c r="BB77" s="1036"/>
      <c r="BC77" s="1036"/>
      <c r="BD77" s="1037"/>
      <c r="BE77" s="237"/>
      <c r="BF77" s="237"/>
      <c r="BG77" s="237"/>
      <c r="BH77" s="237"/>
      <c r="BI77" s="237"/>
      <c r="BJ77" s="237"/>
      <c r="BK77" s="237"/>
      <c r="BL77" s="237"/>
      <c r="BM77" s="237"/>
      <c r="BN77" s="237"/>
      <c r="BO77" s="237"/>
      <c r="BP77" s="237"/>
      <c r="BQ77" s="234">
        <v>71</v>
      </c>
      <c r="BR77" s="239"/>
      <c r="BS77" s="1009"/>
      <c r="BT77" s="1010"/>
      <c r="BU77" s="1010"/>
      <c r="BV77" s="1010"/>
      <c r="BW77" s="1010"/>
      <c r="BX77" s="1010"/>
      <c r="BY77" s="1010"/>
      <c r="BZ77" s="1010"/>
      <c r="CA77" s="1010"/>
      <c r="CB77" s="1010"/>
      <c r="CC77" s="1010"/>
      <c r="CD77" s="1010"/>
      <c r="CE77" s="1010"/>
      <c r="CF77" s="1010"/>
      <c r="CG77" s="1019"/>
      <c r="CH77" s="1020"/>
      <c r="CI77" s="1021"/>
      <c r="CJ77" s="1021"/>
      <c r="CK77" s="1021"/>
      <c r="CL77" s="1022"/>
      <c r="CM77" s="1020"/>
      <c r="CN77" s="1021"/>
      <c r="CO77" s="1021"/>
      <c r="CP77" s="1021"/>
      <c r="CQ77" s="1022"/>
      <c r="CR77" s="1020"/>
      <c r="CS77" s="1021"/>
      <c r="CT77" s="1021"/>
      <c r="CU77" s="1021"/>
      <c r="CV77" s="1022"/>
      <c r="CW77" s="1020"/>
      <c r="CX77" s="1021"/>
      <c r="CY77" s="1021"/>
      <c r="CZ77" s="1021"/>
      <c r="DA77" s="1022"/>
      <c r="DB77" s="1020"/>
      <c r="DC77" s="1021"/>
      <c r="DD77" s="1021"/>
      <c r="DE77" s="1021"/>
      <c r="DF77" s="1022"/>
      <c r="DG77" s="1020"/>
      <c r="DH77" s="1021"/>
      <c r="DI77" s="1021"/>
      <c r="DJ77" s="1021"/>
      <c r="DK77" s="1022"/>
      <c r="DL77" s="1020"/>
      <c r="DM77" s="1021"/>
      <c r="DN77" s="1021"/>
      <c r="DO77" s="1021"/>
      <c r="DP77" s="1022"/>
      <c r="DQ77" s="1020"/>
      <c r="DR77" s="1021"/>
      <c r="DS77" s="1021"/>
      <c r="DT77" s="1021"/>
      <c r="DU77" s="1022"/>
      <c r="DV77" s="1009"/>
      <c r="DW77" s="1010"/>
      <c r="DX77" s="1010"/>
      <c r="DY77" s="1010"/>
      <c r="DZ77" s="1011"/>
      <c r="EA77" s="226"/>
    </row>
    <row r="78" spans="1:131" ht="26.25" customHeight="1" x14ac:dyDescent="0.15">
      <c r="A78" s="234">
        <v>11</v>
      </c>
      <c r="B78" s="1038"/>
      <c r="C78" s="1039"/>
      <c r="D78" s="1039"/>
      <c r="E78" s="1039"/>
      <c r="F78" s="1039"/>
      <c r="G78" s="1039"/>
      <c r="H78" s="1039"/>
      <c r="I78" s="1039"/>
      <c r="J78" s="1039"/>
      <c r="K78" s="1039"/>
      <c r="L78" s="1039"/>
      <c r="M78" s="1039"/>
      <c r="N78" s="1039"/>
      <c r="O78" s="1039"/>
      <c r="P78" s="1040"/>
      <c r="Q78" s="1041"/>
      <c r="R78" s="1035"/>
      <c r="S78" s="1035"/>
      <c r="T78" s="1035"/>
      <c r="U78" s="1035"/>
      <c r="V78" s="1035"/>
      <c r="W78" s="1035"/>
      <c r="X78" s="1035"/>
      <c r="Y78" s="1035"/>
      <c r="Z78" s="1035"/>
      <c r="AA78" s="1035"/>
      <c r="AB78" s="1035"/>
      <c r="AC78" s="1035"/>
      <c r="AD78" s="1035"/>
      <c r="AE78" s="1035"/>
      <c r="AF78" s="1035"/>
      <c r="AG78" s="1035"/>
      <c r="AH78" s="1035"/>
      <c r="AI78" s="1035"/>
      <c r="AJ78" s="1035"/>
      <c r="AK78" s="1035"/>
      <c r="AL78" s="1035"/>
      <c r="AM78" s="1035"/>
      <c r="AN78" s="1035"/>
      <c r="AO78" s="1035"/>
      <c r="AP78" s="1035"/>
      <c r="AQ78" s="1035"/>
      <c r="AR78" s="1035"/>
      <c r="AS78" s="1035"/>
      <c r="AT78" s="1035"/>
      <c r="AU78" s="1035"/>
      <c r="AV78" s="1035"/>
      <c r="AW78" s="1035"/>
      <c r="AX78" s="1035"/>
      <c r="AY78" s="1035"/>
      <c r="AZ78" s="1036"/>
      <c r="BA78" s="1036"/>
      <c r="BB78" s="1036"/>
      <c r="BC78" s="1036"/>
      <c r="BD78" s="1037"/>
      <c r="BE78" s="237"/>
      <c r="BF78" s="237"/>
      <c r="BG78" s="237"/>
      <c r="BH78" s="237"/>
      <c r="BI78" s="237"/>
      <c r="BJ78" s="226"/>
      <c r="BK78" s="226"/>
      <c r="BL78" s="226"/>
      <c r="BM78" s="226"/>
      <c r="BN78" s="226"/>
      <c r="BO78" s="237"/>
      <c r="BP78" s="237"/>
      <c r="BQ78" s="234">
        <v>72</v>
      </c>
      <c r="BR78" s="239"/>
      <c r="BS78" s="1009"/>
      <c r="BT78" s="1010"/>
      <c r="BU78" s="1010"/>
      <c r="BV78" s="1010"/>
      <c r="BW78" s="1010"/>
      <c r="BX78" s="1010"/>
      <c r="BY78" s="1010"/>
      <c r="BZ78" s="1010"/>
      <c r="CA78" s="1010"/>
      <c r="CB78" s="1010"/>
      <c r="CC78" s="1010"/>
      <c r="CD78" s="1010"/>
      <c r="CE78" s="1010"/>
      <c r="CF78" s="1010"/>
      <c r="CG78" s="1019"/>
      <c r="CH78" s="1020"/>
      <c r="CI78" s="1021"/>
      <c r="CJ78" s="1021"/>
      <c r="CK78" s="1021"/>
      <c r="CL78" s="1022"/>
      <c r="CM78" s="1020"/>
      <c r="CN78" s="1021"/>
      <c r="CO78" s="1021"/>
      <c r="CP78" s="1021"/>
      <c r="CQ78" s="1022"/>
      <c r="CR78" s="1020"/>
      <c r="CS78" s="1021"/>
      <c r="CT78" s="1021"/>
      <c r="CU78" s="1021"/>
      <c r="CV78" s="1022"/>
      <c r="CW78" s="1020"/>
      <c r="CX78" s="1021"/>
      <c r="CY78" s="1021"/>
      <c r="CZ78" s="1021"/>
      <c r="DA78" s="1022"/>
      <c r="DB78" s="1020"/>
      <c r="DC78" s="1021"/>
      <c r="DD78" s="1021"/>
      <c r="DE78" s="1021"/>
      <c r="DF78" s="1022"/>
      <c r="DG78" s="1020"/>
      <c r="DH78" s="1021"/>
      <c r="DI78" s="1021"/>
      <c r="DJ78" s="1021"/>
      <c r="DK78" s="1022"/>
      <c r="DL78" s="1020"/>
      <c r="DM78" s="1021"/>
      <c r="DN78" s="1021"/>
      <c r="DO78" s="1021"/>
      <c r="DP78" s="1022"/>
      <c r="DQ78" s="1020"/>
      <c r="DR78" s="1021"/>
      <c r="DS78" s="1021"/>
      <c r="DT78" s="1021"/>
      <c r="DU78" s="1022"/>
      <c r="DV78" s="1009"/>
      <c r="DW78" s="1010"/>
      <c r="DX78" s="1010"/>
      <c r="DY78" s="1010"/>
      <c r="DZ78" s="1011"/>
      <c r="EA78" s="226"/>
    </row>
    <row r="79" spans="1:131" ht="26.25" customHeight="1" x14ac:dyDescent="0.15">
      <c r="A79" s="234">
        <v>12</v>
      </c>
      <c r="B79" s="1038"/>
      <c r="C79" s="1039"/>
      <c r="D79" s="1039"/>
      <c r="E79" s="1039"/>
      <c r="F79" s="1039"/>
      <c r="G79" s="1039"/>
      <c r="H79" s="1039"/>
      <c r="I79" s="1039"/>
      <c r="J79" s="1039"/>
      <c r="K79" s="1039"/>
      <c r="L79" s="1039"/>
      <c r="M79" s="1039"/>
      <c r="N79" s="1039"/>
      <c r="O79" s="1039"/>
      <c r="P79" s="1040"/>
      <c r="Q79" s="1041"/>
      <c r="R79" s="1035"/>
      <c r="S79" s="1035"/>
      <c r="T79" s="1035"/>
      <c r="U79" s="1035"/>
      <c r="V79" s="1035"/>
      <c r="W79" s="1035"/>
      <c r="X79" s="1035"/>
      <c r="Y79" s="1035"/>
      <c r="Z79" s="1035"/>
      <c r="AA79" s="1035"/>
      <c r="AB79" s="1035"/>
      <c r="AC79" s="1035"/>
      <c r="AD79" s="1035"/>
      <c r="AE79" s="1035"/>
      <c r="AF79" s="1035"/>
      <c r="AG79" s="1035"/>
      <c r="AH79" s="1035"/>
      <c r="AI79" s="1035"/>
      <c r="AJ79" s="1035"/>
      <c r="AK79" s="1035"/>
      <c r="AL79" s="1035"/>
      <c r="AM79" s="1035"/>
      <c r="AN79" s="1035"/>
      <c r="AO79" s="1035"/>
      <c r="AP79" s="1035"/>
      <c r="AQ79" s="1035"/>
      <c r="AR79" s="1035"/>
      <c r="AS79" s="1035"/>
      <c r="AT79" s="1035"/>
      <c r="AU79" s="1035"/>
      <c r="AV79" s="1035"/>
      <c r="AW79" s="1035"/>
      <c r="AX79" s="1035"/>
      <c r="AY79" s="1035"/>
      <c r="AZ79" s="1036"/>
      <c r="BA79" s="1036"/>
      <c r="BB79" s="1036"/>
      <c r="BC79" s="1036"/>
      <c r="BD79" s="1037"/>
      <c r="BE79" s="237"/>
      <c r="BF79" s="237"/>
      <c r="BG79" s="237"/>
      <c r="BH79" s="237"/>
      <c r="BI79" s="237"/>
      <c r="BJ79" s="226"/>
      <c r="BK79" s="226"/>
      <c r="BL79" s="226"/>
      <c r="BM79" s="226"/>
      <c r="BN79" s="226"/>
      <c r="BO79" s="237"/>
      <c r="BP79" s="237"/>
      <c r="BQ79" s="234">
        <v>73</v>
      </c>
      <c r="BR79" s="239"/>
      <c r="BS79" s="1009"/>
      <c r="BT79" s="1010"/>
      <c r="BU79" s="1010"/>
      <c r="BV79" s="1010"/>
      <c r="BW79" s="1010"/>
      <c r="BX79" s="1010"/>
      <c r="BY79" s="1010"/>
      <c r="BZ79" s="1010"/>
      <c r="CA79" s="1010"/>
      <c r="CB79" s="1010"/>
      <c r="CC79" s="1010"/>
      <c r="CD79" s="1010"/>
      <c r="CE79" s="1010"/>
      <c r="CF79" s="1010"/>
      <c r="CG79" s="1019"/>
      <c r="CH79" s="1020"/>
      <c r="CI79" s="1021"/>
      <c r="CJ79" s="1021"/>
      <c r="CK79" s="1021"/>
      <c r="CL79" s="1022"/>
      <c r="CM79" s="1020"/>
      <c r="CN79" s="1021"/>
      <c r="CO79" s="1021"/>
      <c r="CP79" s="1021"/>
      <c r="CQ79" s="1022"/>
      <c r="CR79" s="1020"/>
      <c r="CS79" s="1021"/>
      <c r="CT79" s="1021"/>
      <c r="CU79" s="1021"/>
      <c r="CV79" s="1022"/>
      <c r="CW79" s="1020"/>
      <c r="CX79" s="1021"/>
      <c r="CY79" s="1021"/>
      <c r="CZ79" s="1021"/>
      <c r="DA79" s="1022"/>
      <c r="DB79" s="1020"/>
      <c r="DC79" s="1021"/>
      <c r="DD79" s="1021"/>
      <c r="DE79" s="1021"/>
      <c r="DF79" s="1022"/>
      <c r="DG79" s="1020"/>
      <c r="DH79" s="1021"/>
      <c r="DI79" s="1021"/>
      <c r="DJ79" s="1021"/>
      <c r="DK79" s="1022"/>
      <c r="DL79" s="1020"/>
      <c r="DM79" s="1021"/>
      <c r="DN79" s="1021"/>
      <c r="DO79" s="1021"/>
      <c r="DP79" s="1022"/>
      <c r="DQ79" s="1020"/>
      <c r="DR79" s="1021"/>
      <c r="DS79" s="1021"/>
      <c r="DT79" s="1021"/>
      <c r="DU79" s="1022"/>
      <c r="DV79" s="1009"/>
      <c r="DW79" s="1010"/>
      <c r="DX79" s="1010"/>
      <c r="DY79" s="1010"/>
      <c r="DZ79" s="1011"/>
      <c r="EA79" s="226"/>
    </row>
    <row r="80" spans="1:131" ht="26.25" customHeight="1" x14ac:dyDescent="0.15">
      <c r="A80" s="234">
        <v>13</v>
      </c>
      <c r="B80" s="1038"/>
      <c r="C80" s="1039"/>
      <c r="D80" s="1039"/>
      <c r="E80" s="1039"/>
      <c r="F80" s="1039"/>
      <c r="G80" s="1039"/>
      <c r="H80" s="1039"/>
      <c r="I80" s="1039"/>
      <c r="J80" s="1039"/>
      <c r="K80" s="1039"/>
      <c r="L80" s="1039"/>
      <c r="M80" s="1039"/>
      <c r="N80" s="1039"/>
      <c r="O80" s="1039"/>
      <c r="P80" s="1040"/>
      <c r="Q80" s="1041"/>
      <c r="R80" s="1035"/>
      <c r="S80" s="1035"/>
      <c r="T80" s="1035"/>
      <c r="U80" s="1035"/>
      <c r="V80" s="1035"/>
      <c r="W80" s="1035"/>
      <c r="X80" s="1035"/>
      <c r="Y80" s="1035"/>
      <c r="Z80" s="1035"/>
      <c r="AA80" s="1035"/>
      <c r="AB80" s="1035"/>
      <c r="AC80" s="1035"/>
      <c r="AD80" s="1035"/>
      <c r="AE80" s="1035"/>
      <c r="AF80" s="1035"/>
      <c r="AG80" s="1035"/>
      <c r="AH80" s="1035"/>
      <c r="AI80" s="1035"/>
      <c r="AJ80" s="1035"/>
      <c r="AK80" s="1035"/>
      <c r="AL80" s="1035"/>
      <c r="AM80" s="1035"/>
      <c r="AN80" s="1035"/>
      <c r="AO80" s="1035"/>
      <c r="AP80" s="1035"/>
      <c r="AQ80" s="1035"/>
      <c r="AR80" s="1035"/>
      <c r="AS80" s="1035"/>
      <c r="AT80" s="1035"/>
      <c r="AU80" s="1035"/>
      <c r="AV80" s="1035"/>
      <c r="AW80" s="1035"/>
      <c r="AX80" s="1035"/>
      <c r="AY80" s="1035"/>
      <c r="AZ80" s="1036"/>
      <c r="BA80" s="1036"/>
      <c r="BB80" s="1036"/>
      <c r="BC80" s="1036"/>
      <c r="BD80" s="1037"/>
      <c r="BE80" s="237"/>
      <c r="BF80" s="237"/>
      <c r="BG80" s="237"/>
      <c r="BH80" s="237"/>
      <c r="BI80" s="237"/>
      <c r="BJ80" s="237"/>
      <c r="BK80" s="237"/>
      <c r="BL80" s="237"/>
      <c r="BM80" s="237"/>
      <c r="BN80" s="237"/>
      <c r="BO80" s="237"/>
      <c r="BP80" s="237"/>
      <c r="BQ80" s="234">
        <v>74</v>
      </c>
      <c r="BR80" s="239"/>
      <c r="BS80" s="1009"/>
      <c r="BT80" s="1010"/>
      <c r="BU80" s="1010"/>
      <c r="BV80" s="1010"/>
      <c r="BW80" s="1010"/>
      <c r="BX80" s="1010"/>
      <c r="BY80" s="1010"/>
      <c r="BZ80" s="1010"/>
      <c r="CA80" s="1010"/>
      <c r="CB80" s="1010"/>
      <c r="CC80" s="1010"/>
      <c r="CD80" s="1010"/>
      <c r="CE80" s="1010"/>
      <c r="CF80" s="1010"/>
      <c r="CG80" s="1019"/>
      <c r="CH80" s="1020"/>
      <c r="CI80" s="1021"/>
      <c r="CJ80" s="1021"/>
      <c r="CK80" s="1021"/>
      <c r="CL80" s="1022"/>
      <c r="CM80" s="1020"/>
      <c r="CN80" s="1021"/>
      <c r="CO80" s="1021"/>
      <c r="CP80" s="1021"/>
      <c r="CQ80" s="1022"/>
      <c r="CR80" s="1020"/>
      <c r="CS80" s="1021"/>
      <c r="CT80" s="1021"/>
      <c r="CU80" s="1021"/>
      <c r="CV80" s="1022"/>
      <c r="CW80" s="1020"/>
      <c r="CX80" s="1021"/>
      <c r="CY80" s="1021"/>
      <c r="CZ80" s="1021"/>
      <c r="DA80" s="1022"/>
      <c r="DB80" s="1020"/>
      <c r="DC80" s="1021"/>
      <c r="DD80" s="1021"/>
      <c r="DE80" s="1021"/>
      <c r="DF80" s="1022"/>
      <c r="DG80" s="1020"/>
      <c r="DH80" s="1021"/>
      <c r="DI80" s="1021"/>
      <c r="DJ80" s="1021"/>
      <c r="DK80" s="1022"/>
      <c r="DL80" s="1020"/>
      <c r="DM80" s="1021"/>
      <c r="DN80" s="1021"/>
      <c r="DO80" s="1021"/>
      <c r="DP80" s="1022"/>
      <c r="DQ80" s="1020"/>
      <c r="DR80" s="1021"/>
      <c r="DS80" s="1021"/>
      <c r="DT80" s="1021"/>
      <c r="DU80" s="1022"/>
      <c r="DV80" s="1009"/>
      <c r="DW80" s="1010"/>
      <c r="DX80" s="1010"/>
      <c r="DY80" s="1010"/>
      <c r="DZ80" s="1011"/>
      <c r="EA80" s="226"/>
    </row>
    <row r="81" spans="1:131" ht="26.25" customHeight="1" x14ac:dyDescent="0.15">
      <c r="A81" s="234">
        <v>14</v>
      </c>
      <c r="B81" s="1038"/>
      <c r="C81" s="1039"/>
      <c r="D81" s="1039"/>
      <c r="E81" s="1039"/>
      <c r="F81" s="1039"/>
      <c r="G81" s="1039"/>
      <c r="H81" s="1039"/>
      <c r="I81" s="1039"/>
      <c r="J81" s="1039"/>
      <c r="K81" s="1039"/>
      <c r="L81" s="1039"/>
      <c r="M81" s="1039"/>
      <c r="N81" s="1039"/>
      <c r="O81" s="1039"/>
      <c r="P81" s="1040"/>
      <c r="Q81" s="1041"/>
      <c r="R81" s="1035"/>
      <c r="S81" s="1035"/>
      <c r="T81" s="1035"/>
      <c r="U81" s="1035"/>
      <c r="V81" s="1035"/>
      <c r="W81" s="1035"/>
      <c r="X81" s="1035"/>
      <c r="Y81" s="1035"/>
      <c r="Z81" s="1035"/>
      <c r="AA81" s="1035"/>
      <c r="AB81" s="1035"/>
      <c r="AC81" s="1035"/>
      <c r="AD81" s="1035"/>
      <c r="AE81" s="1035"/>
      <c r="AF81" s="1035"/>
      <c r="AG81" s="1035"/>
      <c r="AH81" s="1035"/>
      <c r="AI81" s="1035"/>
      <c r="AJ81" s="1035"/>
      <c r="AK81" s="1035"/>
      <c r="AL81" s="1035"/>
      <c r="AM81" s="1035"/>
      <c r="AN81" s="1035"/>
      <c r="AO81" s="1035"/>
      <c r="AP81" s="1035"/>
      <c r="AQ81" s="1035"/>
      <c r="AR81" s="1035"/>
      <c r="AS81" s="1035"/>
      <c r="AT81" s="1035"/>
      <c r="AU81" s="1035"/>
      <c r="AV81" s="1035"/>
      <c r="AW81" s="1035"/>
      <c r="AX81" s="1035"/>
      <c r="AY81" s="1035"/>
      <c r="AZ81" s="1036"/>
      <c r="BA81" s="1036"/>
      <c r="BB81" s="1036"/>
      <c r="BC81" s="1036"/>
      <c r="BD81" s="1037"/>
      <c r="BE81" s="237"/>
      <c r="BF81" s="237"/>
      <c r="BG81" s="237"/>
      <c r="BH81" s="237"/>
      <c r="BI81" s="237"/>
      <c r="BJ81" s="237"/>
      <c r="BK81" s="237"/>
      <c r="BL81" s="237"/>
      <c r="BM81" s="237"/>
      <c r="BN81" s="237"/>
      <c r="BO81" s="237"/>
      <c r="BP81" s="237"/>
      <c r="BQ81" s="234">
        <v>75</v>
      </c>
      <c r="BR81" s="239"/>
      <c r="BS81" s="1009"/>
      <c r="BT81" s="1010"/>
      <c r="BU81" s="1010"/>
      <c r="BV81" s="1010"/>
      <c r="BW81" s="1010"/>
      <c r="BX81" s="1010"/>
      <c r="BY81" s="1010"/>
      <c r="BZ81" s="1010"/>
      <c r="CA81" s="1010"/>
      <c r="CB81" s="1010"/>
      <c r="CC81" s="1010"/>
      <c r="CD81" s="1010"/>
      <c r="CE81" s="1010"/>
      <c r="CF81" s="1010"/>
      <c r="CG81" s="1019"/>
      <c r="CH81" s="1020"/>
      <c r="CI81" s="1021"/>
      <c r="CJ81" s="1021"/>
      <c r="CK81" s="1021"/>
      <c r="CL81" s="1022"/>
      <c r="CM81" s="1020"/>
      <c r="CN81" s="1021"/>
      <c r="CO81" s="1021"/>
      <c r="CP81" s="1021"/>
      <c r="CQ81" s="1022"/>
      <c r="CR81" s="1020"/>
      <c r="CS81" s="1021"/>
      <c r="CT81" s="1021"/>
      <c r="CU81" s="1021"/>
      <c r="CV81" s="1022"/>
      <c r="CW81" s="1020"/>
      <c r="CX81" s="1021"/>
      <c r="CY81" s="1021"/>
      <c r="CZ81" s="1021"/>
      <c r="DA81" s="1022"/>
      <c r="DB81" s="1020"/>
      <c r="DC81" s="1021"/>
      <c r="DD81" s="1021"/>
      <c r="DE81" s="1021"/>
      <c r="DF81" s="1022"/>
      <c r="DG81" s="1020"/>
      <c r="DH81" s="1021"/>
      <c r="DI81" s="1021"/>
      <c r="DJ81" s="1021"/>
      <c r="DK81" s="1022"/>
      <c r="DL81" s="1020"/>
      <c r="DM81" s="1021"/>
      <c r="DN81" s="1021"/>
      <c r="DO81" s="1021"/>
      <c r="DP81" s="1022"/>
      <c r="DQ81" s="1020"/>
      <c r="DR81" s="1021"/>
      <c r="DS81" s="1021"/>
      <c r="DT81" s="1021"/>
      <c r="DU81" s="1022"/>
      <c r="DV81" s="1009"/>
      <c r="DW81" s="1010"/>
      <c r="DX81" s="1010"/>
      <c r="DY81" s="1010"/>
      <c r="DZ81" s="1011"/>
      <c r="EA81" s="226"/>
    </row>
    <row r="82" spans="1:131" ht="26.25" customHeight="1" x14ac:dyDescent="0.15">
      <c r="A82" s="234">
        <v>15</v>
      </c>
      <c r="B82" s="1038"/>
      <c r="C82" s="1039"/>
      <c r="D82" s="1039"/>
      <c r="E82" s="1039"/>
      <c r="F82" s="1039"/>
      <c r="G82" s="1039"/>
      <c r="H82" s="1039"/>
      <c r="I82" s="1039"/>
      <c r="J82" s="1039"/>
      <c r="K82" s="1039"/>
      <c r="L82" s="1039"/>
      <c r="M82" s="1039"/>
      <c r="N82" s="1039"/>
      <c r="O82" s="1039"/>
      <c r="P82" s="1040"/>
      <c r="Q82" s="1041"/>
      <c r="R82" s="1035"/>
      <c r="S82" s="1035"/>
      <c r="T82" s="1035"/>
      <c r="U82" s="1035"/>
      <c r="V82" s="1035"/>
      <c r="W82" s="1035"/>
      <c r="X82" s="1035"/>
      <c r="Y82" s="1035"/>
      <c r="Z82" s="1035"/>
      <c r="AA82" s="1035"/>
      <c r="AB82" s="1035"/>
      <c r="AC82" s="1035"/>
      <c r="AD82" s="1035"/>
      <c r="AE82" s="1035"/>
      <c r="AF82" s="1035"/>
      <c r="AG82" s="1035"/>
      <c r="AH82" s="1035"/>
      <c r="AI82" s="1035"/>
      <c r="AJ82" s="1035"/>
      <c r="AK82" s="1035"/>
      <c r="AL82" s="1035"/>
      <c r="AM82" s="1035"/>
      <c r="AN82" s="1035"/>
      <c r="AO82" s="1035"/>
      <c r="AP82" s="1035"/>
      <c r="AQ82" s="1035"/>
      <c r="AR82" s="1035"/>
      <c r="AS82" s="1035"/>
      <c r="AT82" s="1035"/>
      <c r="AU82" s="1035"/>
      <c r="AV82" s="1035"/>
      <c r="AW82" s="1035"/>
      <c r="AX82" s="1035"/>
      <c r="AY82" s="1035"/>
      <c r="AZ82" s="1036"/>
      <c r="BA82" s="1036"/>
      <c r="BB82" s="1036"/>
      <c r="BC82" s="1036"/>
      <c r="BD82" s="1037"/>
      <c r="BE82" s="237"/>
      <c r="BF82" s="237"/>
      <c r="BG82" s="237"/>
      <c r="BH82" s="237"/>
      <c r="BI82" s="237"/>
      <c r="BJ82" s="237"/>
      <c r="BK82" s="237"/>
      <c r="BL82" s="237"/>
      <c r="BM82" s="237"/>
      <c r="BN82" s="237"/>
      <c r="BO82" s="237"/>
      <c r="BP82" s="237"/>
      <c r="BQ82" s="234">
        <v>76</v>
      </c>
      <c r="BR82" s="239"/>
      <c r="BS82" s="1009"/>
      <c r="BT82" s="1010"/>
      <c r="BU82" s="1010"/>
      <c r="BV82" s="1010"/>
      <c r="BW82" s="1010"/>
      <c r="BX82" s="1010"/>
      <c r="BY82" s="1010"/>
      <c r="BZ82" s="1010"/>
      <c r="CA82" s="1010"/>
      <c r="CB82" s="1010"/>
      <c r="CC82" s="1010"/>
      <c r="CD82" s="1010"/>
      <c r="CE82" s="1010"/>
      <c r="CF82" s="1010"/>
      <c r="CG82" s="1019"/>
      <c r="CH82" s="1020"/>
      <c r="CI82" s="1021"/>
      <c r="CJ82" s="1021"/>
      <c r="CK82" s="1021"/>
      <c r="CL82" s="1022"/>
      <c r="CM82" s="1020"/>
      <c r="CN82" s="1021"/>
      <c r="CO82" s="1021"/>
      <c r="CP82" s="1021"/>
      <c r="CQ82" s="1022"/>
      <c r="CR82" s="1020"/>
      <c r="CS82" s="1021"/>
      <c r="CT82" s="1021"/>
      <c r="CU82" s="1021"/>
      <c r="CV82" s="1022"/>
      <c r="CW82" s="1020"/>
      <c r="CX82" s="1021"/>
      <c r="CY82" s="1021"/>
      <c r="CZ82" s="1021"/>
      <c r="DA82" s="1022"/>
      <c r="DB82" s="1020"/>
      <c r="DC82" s="1021"/>
      <c r="DD82" s="1021"/>
      <c r="DE82" s="1021"/>
      <c r="DF82" s="1022"/>
      <c r="DG82" s="1020"/>
      <c r="DH82" s="1021"/>
      <c r="DI82" s="1021"/>
      <c r="DJ82" s="1021"/>
      <c r="DK82" s="1022"/>
      <c r="DL82" s="1020"/>
      <c r="DM82" s="1021"/>
      <c r="DN82" s="1021"/>
      <c r="DO82" s="1021"/>
      <c r="DP82" s="1022"/>
      <c r="DQ82" s="1020"/>
      <c r="DR82" s="1021"/>
      <c r="DS82" s="1021"/>
      <c r="DT82" s="1021"/>
      <c r="DU82" s="1022"/>
      <c r="DV82" s="1009"/>
      <c r="DW82" s="1010"/>
      <c r="DX82" s="1010"/>
      <c r="DY82" s="1010"/>
      <c r="DZ82" s="1011"/>
      <c r="EA82" s="226"/>
    </row>
    <row r="83" spans="1:131" ht="26.25" customHeight="1" x14ac:dyDescent="0.15">
      <c r="A83" s="234">
        <v>16</v>
      </c>
      <c r="B83" s="1038"/>
      <c r="C83" s="1039"/>
      <c r="D83" s="1039"/>
      <c r="E83" s="1039"/>
      <c r="F83" s="1039"/>
      <c r="G83" s="1039"/>
      <c r="H83" s="1039"/>
      <c r="I83" s="1039"/>
      <c r="J83" s="1039"/>
      <c r="K83" s="1039"/>
      <c r="L83" s="1039"/>
      <c r="M83" s="1039"/>
      <c r="N83" s="1039"/>
      <c r="O83" s="1039"/>
      <c r="P83" s="1040"/>
      <c r="Q83" s="1041"/>
      <c r="R83" s="1035"/>
      <c r="S83" s="1035"/>
      <c r="T83" s="1035"/>
      <c r="U83" s="1035"/>
      <c r="V83" s="1035"/>
      <c r="W83" s="1035"/>
      <c r="X83" s="1035"/>
      <c r="Y83" s="1035"/>
      <c r="Z83" s="1035"/>
      <c r="AA83" s="1035"/>
      <c r="AB83" s="1035"/>
      <c r="AC83" s="1035"/>
      <c r="AD83" s="1035"/>
      <c r="AE83" s="1035"/>
      <c r="AF83" s="1035"/>
      <c r="AG83" s="1035"/>
      <c r="AH83" s="1035"/>
      <c r="AI83" s="1035"/>
      <c r="AJ83" s="1035"/>
      <c r="AK83" s="1035"/>
      <c r="AL83" s="1035"/>
      <c r="AM83" s="1035"/>
      <c r="AN83" s="1035"/>
      <c r="AO83" s="1035"/>
      <c r="AP83" s="1035"/>
      <c r="AQ83" s="1035"/>
      <c r="AR83" s="1035"/>
      <c r="AS83" s="1035"/>
      <c r="AT83" s="1035"/>
      <c r="AU83" s="1035"/>
      <c r="AV83" s="1035"/>
      <c r="AW83" s="1035"/>
      <c r="AX83" s="1035"/>
      <c r="AY83" s="1035"/>
      <c r="AZ83" s="1036"/>
      <c r="BA83" s="1036"/>
      <c r="BB83" s="1036"/>
      <c r="BC83" s="1036"/>
      <c r="BD83" s="1037"/>
      <c r="BE83" s="237"/>
      <c r="BF83" s="237"/>
      <c r="BG83" s="237"/>
      <c r="BH83" s="237"/>
      <c r="BI83" s="237"/>
      <c r="BJ83" s="237"/>
      <c r="BK83" s="237"/>
      <c r="BL83" s="237"/>
      <c r="BM83" s="237"/>
      <c r="BN83" s="237"/>
      <c r="BO83" s="237"/>
      <c r="BP83" s="237"/>
      <c r="BQ83" s="234">
        <v>77</v>
      </c>
      <c r="BR83" s="239"/>
      <c r="BS83" s="1009"/>
      <c r="BT83" s="1010"/>
      <c r="BU83" s="1010"/>
      <c r="BV83" s="1010"/>
      <c r="BW83" s="1010"/>
      <c r="BX83" s="1010"/>
      <c r="BY83" s="1010"/>
      <c r="BZ83" s="1010"/>
      <c r="CA83" s="1010"/>
      <c r="CB83" s="1010"/>
      <c r="CC83" s="1010"/>
      <c r="CD83" s="1010"/>
      <c r="CE83" s="1010"/>
      <c r="CF83" s="1010"/>
      <c r="CG83" s="1019"/>
      <c r="CH83" s="1020"/>
      <c r="CI83" s="1021"/>
      <c r="CJ83" s="1021"/>
      <c r="CK83" s="1021"/>
      <c r="CL83" s="1022"/>
      <c r="CM83" s="1020"/>
      <c r="CN83" s="1021"/>
      <c r="CO83" s="1021"/>
      <c r="CP83" s="1021"/>
      <c r="CQ83" s="1022"/>
      <c r="CR83" s="1020"/>
      <c r="CS83" s="1021"/>
      <c r="CT83" s="1021"/>
      <c r="CU83" s="1021"/>
      <c r="CV83" s="1022"/>
      <c r="CW83" s="1020"/>
      <c r="CX83" s="1021"/>
      <c r="CY83" s="1021"/>
      <c r="CZ83" s="1021"/>
      <c r="DA83" s="1022"/>
      <c r="DB83" s="1020"/>
      <c r="DC83" s="1021"/>
      <c r="DD83" s="1021"/>
      <c r="DE83" s="1021"/>
      <c r="DF83" s="1022"/>
      <c r="DG83" s="1020"/>
      <c r="DH83" s="1021"/>
      <c r="DI83" s="1021"/>
      <c r="DJ83" s="1021"/>
      <c r="DK83" s="1022"/>
      <c r="DL83" s="1020"/>
      <c r="DM83" s="1021"/>
      <c r="DN83" s="1021"/>
      <c r="DO83" s="1021"/>
      <c r="DP83" s="1022"/>
      <c r="DQ83" s="1020"/>
      <c r="DR83" s="1021"/>
      <c r="DS83" s="1021"/>
      <c r="DT83" s="1021"/>
      <c r="DU83" s="1022"/>
      <c r="DV83" s="1009"/>
      <c r="DW83" s="1010"/>
      <c r="DX83" s="1010"/>
      <c r="DY83" s="1010"/>
      <c r="DZ83" s="1011"/>
      <c r="EA83" s="226"/>
    </row>
    <row r="84" spans="1:131" ht="26.25" customHeight="1" x14ac:dyDescent="0.15">
      <c r="A84" s="234">
        <v>17</v>
      </c>
      <c r="B84" s="1038"/>
      <c r="C84" s="1039"/>
      <c r="D84" s="1039"/>
      <c r="E84" s="1039"/>
      <c r="F84" s="1039"/>
      <c r="G84" s="1039"/>
      <c r="H84" s="1039"/>
      <c r="I84" s="1039"/>
      <c r="J84" s="1039"/>
      <c r="K84" s="1039"/>
      <c r="L84" s="1039"/>
      <c r="M84" s="1039"/>
      <c r="N84" s="1039"/>
      <c r="O84" s="1039"/>
      <c r="P84" s="1040"/>
      <c r="Q84" s="1041"/>
      <c r="R84" s="1035"/>
      <c r="S84" s="1035"/>
      <c r="T84" s="1035"/>
      <c r="U84" s="1035"/>
      <c r="V84" s="1035"/>
      <c r="W84" s="1035"/>
      <c r="X84" s="1035"/>
      <c r="Y84" s="1035"/>
      <c r="Z84" s="1035"/>
      <c r="AA84" s="1035"/>
      <c r="AB84" s="1035"/>
      <c r="AC84" s="1035"/>
      <c r="AD84" s="1035"/>
      <c r="AE84" s="1035"/>
      <c r="AF84" s="1035"/>
      <c r="AG84" s="1035"/>
      <c r="AH84" s="1035"/>
      <c r="AI84" s="1035"/>
      <c r="AJ84" s="1035"/>
      <c r="AK84" s="1035"/>
      <c r="AL84" s="1035"/>
      <c r="AM84" s="1035"/>
      <c r="AN84" s="1035"/>
      <c r="AO84" s="1035"/>
      <c r="AP84" s="1035"/>
      <c r="AQ84" s="1035"/>
      <c r="AR84" s="1035"/>
      <c r="AS84" s="1035"/>
      <c r="AT84" s="1035"/>
      <c r="AU84" s="1035"/>
      <c r="AV84" s="1035"/>
      <c r="AW84" s="1035"/>
      <c r="AX84" s="1035"/>
      <c r="AY84" s="1035"/>
      <c r="AZ84" s="1036"/>
      <c r="BA84" s="1036"/>
      <c r="BB84" s="1036"/>
      <c r="BC84" s="1036"/>
      <c r="BD84" s="1037"/>
      <c r="BE84" s="237"/>
      <c r="BF84" s="237"/>
      <c r="BG84" s="237"/>
      <c r="BH84" s="237"/>
      <c r="BI84" s="237"/>
      <c r="BJ84" s="237"/>
      <c r="BK84" s="237"/>
      <c r="BL84" s="237"/>
      <c r="BM84" s="237"/>
      <c r="BN84" s="237"/>
      <c r="BO84" s="237"/>
      <c r="BP84" s="237"/>
      <c r="BQ84" s="234">
        <v>78</v>
      </c>
      <c r="BR84" s="239"/>
      <c r="BS84" s="1009"/>
      <c r="BT84" s="1010"/>
      <c r="BU84" s="1010"/>
      <c r="BV84" s="1010"/>
      <c r="BW84" s="1010"/>
      <c r="BX84" s="1010"/>
      <c r="BY84" s="1010"/>
      <c r="BZ84" s="1010"/>
      <c r="CA84" s="1010"/>
      <c r="CB84" s="1010"/>
      <c r="CC84" s="1010"/>
      <c r="CD84" s="1010"/>
      <c r="CE84" s="1010"/>
      <c r="CF84" s="1010"/>
      <c r="CG84" s="1019"/>
      <c r="CH84" s="1020"/>
      <c r="CI84" s="1021"/>
      <c r="CJ84" s="1021"/>
      <c r="CK84" s="1021"/>
      <c r="CL84" s="1022"/>
      <c r="CM84" s="1020"/>
      <c r="CN84" s="1021"/>
      <c r="CO84" s="1021"/>
      <c r="CP84" s="1021"/>
      <c r="CQ84" s="1022"/>
      <c r="CR84" s="1020"/>
      <c r="CS84" s="1021"/>
      <c r="CT84" s="1021"/>
      <c r="CU84" s="1021"/>
      <c r="CV84" s="1022"/>
      <c r="CW84" s="1020"/>
      <c r="CX84" s="1021"/>
      <c r="CY84" s="1021"/>
      <c r="CZ84" s="1021"/>
      <c r="DA84" s="1022"/>
      <c r="DB84" s="1020"/>
      <c r="DC84" s="1021"/>
      <c r="DD84" s="1021"/>
      <c r="DE84" s="1021"/>
      <c r="DF84" s="1022"/>
      <c r="DG84" s="1020"/>
      <c r="DH84" s="1021"/>
      <c r="DI84" s="1021"/>
      <c r="DJ84" s="1021"/>
      <c r="DK84" s="1022"/>
      <c r="DL84" s="1020"/>
      <c r="DM84" s="1021"/>
      <c r="DN84" s="1021"/>
      <c r="DO84" s="1021"/>
      <c r="DP84" s="1022"/>
      <c r="DQ84" s="1020"/>
      <c r="DR84" s="1021"/>
      <c r="DS84" s="1021"/>
      <c r="DT84" s="1021"/>
      <c r="DU84" s="1022"/>
      <c r="DV84" s="1009"/>
      <c r="DW84" s="1010"/>
      <c r="DX84" s="1010"/>
      <c r="DY84" s="1010"/>
      <c r="DZ84" s="1011"/>
      <c r="EA84" s="226"/>
    </row>
    <row r="85" spans="1:131" ht="26.25" customHeight="1" x14ac:dyDescent="0.15">
      <c r="A85" s="234">
        <v>18</v>
      </c>
      <c r="B85" s="1038"/>
      <c r="C85" s="1039"/>
      <c r="D85" s="1039"/>
      <c r="E85" s="1039"/>
      <c r="F85" s="1039"/>
      <c r="G85" s="1039"/>
      <c r="H85" s="1039"/>
      <c r="I85" s="1039"/>
      <c r="J85" s="1039"/>
      <c r="K85" s="1039"/>
      <c r="L85" s="1039"/>
      <c r="M85" s="1039"/>
      <c r="N85" s="1039"/>
      <c r="O85" s="1039"/>
      <c r="P85" s="1040"/>
      <c r="Q85" s="1041"/>
      <c r="R85" s="1035"/>
      <c r="S85" s="1035"/>
      <c r="T85" s="1035"/>
      <c r="U85" s="1035"/>
      <c r="V85" s="1035"/>
      <c r="W85" s="1035"/>
      <c r="X85" s="1035"/>
      <c r="Y85" s="1035"/>
      <c r="Z85" s="1035"/>
      <c r="AA85" s="1035"/>
      <c r="AB85" s="1035"/>
      <c r="AC85" s="1035"/>
      <c r="AD85" s="1035"/>
      <c r="AE85" s="1035"/>
      <c r="AF85" s="1035"/>
      <c r="AG85" s="1035"/>
      <c r="AH85" s="1035"/>
      <c r="AI85" s="1035"/>
      <c r="AJ85" s="1035"/>
      <c r="AK85" s="1035"/>
      <c r="AL85" s="1035"/>
      <c r="AM85" s="1035"/>
      <c r="AN85" s="1035"/>
      <c r="AO85" s="1035"/>
      <c r="AP85" s="1035"/>
      <c r="AQ85" s="1035"/>
      <c r="AR85" s="1035"/>
      <c r="AS85" s="1035"/>
      <c r="AT85" s="1035"/>
      <c r="AU85" s="1035"/>
      <c r="AV85" s="1035"/>
      <c r="AW85" s="1035"/>
      <c r="AX85" s="1035"/>
      <c r="AY85" s="1035"/>
      <c r="AZ85" s="1036"/>
      <c r="BA85" s="1036"/>
      <c r="BB85" s="1036"/>
      <c r="BC85" s="1036"/>
      <c r="BD85" s="1037"/>
      <c r="BE85" s="237"/>
      <c r="BF85" s="237"/>
      <c r="BG85" s="237"/>
      <c r="BH85" s="237"/>
      <c r="BI85" s="237"/>
      <c r="BJ85" s="237"/>
      <c r="BK85" s="237"/>
      <c r="BL85" s="237"/>
      <c r="BM85" s="237"/>
      <c r="BN85" s="237"/>
      <c r="BO85" s="237"/>
      <c r="BP85" s="237"/>
      <c r="BQ85" s="234">
        <v>79</v>
      </c>
      <c r="BR85" s="239"/>
      <c r="BS85" s="1009"/>
      <c r="BT85" s="1010"/>
      <c r="BU85" s="1010"/>
      <c r="BV85" s="1010"/>
      <c r="BW85" s="1010"/>
      <c r="BX85" s="1010"/>
      <c r="BY85" s="1010"/>
      <c r="BZ85" s="1010"/>
      <c r="CA85" s="1010"/>
      <c r="CB85" s="1010"/>
      <c r="CC85" s="1010"/>
      <c r="CD85" s="1010"/>
      <c r="CE85" s="1010"/>
      <c r="CF85" s="1010"/>
      <c r="CG85" s="1019"/>
      <c r="CH85" s="1020"/>
      <c r="CI85" s="1021"/>
      <c r="CJ85" s="1021"/>
      <c r="CK85" s="1021"/>
      <c r="CL85" s="1022"/>
      <c r="CM85" s="1020"/>
      <c r="CN85" s="1021"/>
      <c r="CO85" s="1021"/>
      <c r="CP85" s="1021"/>
      <c r="CQ85" s="1022"/>
      <c r="CR85" s="1020"/>
      <c r="CS85" s="1021"/>
      <c r="CT85" s="1021"/>
      <c r="CU85" s="1021"/>
      <c r="CV85" s="1022"/>
      <c r="CW85" s="1020"/>
      <c r="CX85" s="1021"/>
      <c r="CY85" s="1021"/>
      <c r="CZ85" s="1021"/>
      <c r="DA85" s="1022"/>
      <c r="DB85" s="1020"/>
      <c r="DC85" s="1021"/>
      <c r="DD85" s="1021"/>
      <c r="DE85" s="1021"/>
      <c r="DF85" s="1022"/>
      <c r="DG85" s="1020"/>
      <c r="DH85" s="1021"/>
      <c r="DI85" s="1021"/>
      <c r="DJ85" s="1021"/>
      <c r="DK85" s="1022"/>
      <c r="DL85" s="1020"/>
      <c r="DM85" s="1021"/>
      <c r="DN85" s="1021"/>
      <c r="DO85" s="1021"/>
      <c r="DP85" s="1022"/>
      <c r="DQ85" s="1020"/>
      <c r="DR85" s="1021"/>
      <c r="DS85" s="1021"/>
      <c r="DT85" s="1021"/>
      <c r="DU85" s="1022"/>
      <c r="DV85" s="1009"/>
      <c r="DW85" s="1010"/>
      <c r="DX85" s="1010"/>
      <c r="DY85" s="1010"/>
      <c r="DZ85" s="1011"/>
      <c r="EA85" s="226"/>
    </row>
    <row r="86" spans="1:131" ht="26.25" customHeight="1" x14ac:dyDescent="0.15">
      <c r="A86" s="234">
        <v>19</v>
      </c>
      <c r="B86" s="1038"/>
      <c r="C86" s="1039"/>
      <c r="D86" s="1039"/>
      <c r="E86" s="1039"/>
      <c r="F86" s="1039"/>
      <c r="G86" s="1039"/>
      <c r="H86" s="1039"/>
      <c r="I86" s="1039"/>
      <c r="J86" s="1039"/>
      <c r="K86" s="1039"/>
      <c r="L86" s="1039"/>
      <c r="M86" s="1039"/>
      <c r="N86" s="1039"/>
      <c r="O86" s="1039"/>
      <c r="P86" s="1040"/>
      <c r="Q86" s="1041"/>
      <c r="R86" s="1035"/>
      <c r="S86" s="1035"/>
      <c r="T86" s="1035"/>
      <c r="U86" s="1035"/>
      <c r="V86" s="1035"/>
      <c r="W86" s="1035"/>
      <c r="X86" s="1035"/>
      <c r="Y86" s="1035"/>
      <c r="Z86" s="1035"/>
      <c r="AA86" s="1035"/>
      <c r="AB86" s="1035"/>
      <c r="AC86" s="1035"/>
      <c r="AD86" s="1035"/>
      <c r="AE86" s="1035"/>
      <c r="AF86" s="1035"/>
      <c r="AG86" s="1035"/>
      <c r="AH86" s="1035"/>
      <c r="AI86" s="1035"/>
      <c r="AJ86" s="1035"/>
      <c r="AK86" s="1035"/>
      <c r="AL86" s="1035"/>
      <c r="AM86" s="1035"/>
      <c r="AN86" s="1035"/>
      <c r="AO86" s="1035"/>
      <c r="AP86" s="1035"/>
      <c r="AQ86" s="1035"/>
      <c r="AR86" s="1035"/>
      <c r="AS86" s="1035"/>
      <c r="AT86" s="1035"/>
      <c r="AU86" s="1035"/>
      <c r="AV86" s="1035"/>
      <c r="AW86" s="1035"/>
      <c r="AX86" s="1035"/>
      <c r="AY86" s="1035"/>
      <c r="AZ86" s="1036"/>
      <c r="BA86" s="1036"/>
      <c r="BB86" s="1036"/>
      <c r="BC86" s="1036"/>
      <c r="BD86" s="1037"/>
      <c r="BE86" s="237"/>
      <c r="BF86" s="237"/>
      <c r="BG86" s="237"/>
      <c r="BH86" s="237"/>
      <c r="BI86" s="237"/>
      <c r="BJ86" s="237"/>
      <c r="BK86" s="237"/>
      <c r="BL86" s="237"/>
      <c r="BM86" s="237"/>
      <c r="BN86" s="237"/>
      <c r="BO86" s="237"/>
      <c r="BP86" s="237"/>
      <c r="BQ86" s="234">
        <v>80</v>
      </c>
      <c r="BR86" s="239"/>
      <c r="BS86" s="1009"/>
      <c r="BT86" s="1010"/>
      <c r="BU86" s="1010"/>
      <c r="BV86" s="1010"/>
      <c r="BW86" s="1010"/>
      <c r="BX86" s="1010"/>
      <c r="BY86" s="1010"/>
      <c r="BZ86" s="1010"/>
      <c r="CA86" s="1010"/>
      <c r="CB86" s="1010"/>
      <c r="CC86" s="1010"/>
      <c r="CD86" s="1010"/>
      <c r="CE86" s="1010"/>
      <c r="CF86" s="1010"/>
      <c r="CG86" s="1019"/>
      <c r="CH86" s="1020"/>
      <c r="CI86" s="1021"/>
      <c r="CJ86" s="1021"/>
      <c r="CK86" s="1021"/>
      <c r="CL86" s="1022"/>
      <c r="CM86" s="1020"/>
      <c r="CN86" s="1021"/>
      <c r="CO86" s="1021"/>
      <c r="CP86" s="1021"/>
      <c r="CQ86" s="1022"/>
      <c r="CR86" s="1020"/>
      <c r="CS86" s="1021"/>
      <c r="CT86" s="1021"/>
      <c r="CU86" s="1021"/>
      <c r="CV86" s="1022"/>
      <c r="CW86" s="1020"/>
      <c r="CX86" s="1021"/>
      <c r="CY86" s="1021"/>
      <c r="CZ86" s="1021"/>
      <c r="DA86" s="1022"/>
      <c r="DB86" s="1020"/>
      <c r="DC86" s="1021"/>
      <c r="DD86" s="1021"/>
      <c r="DE86" s="1021"/>
      <c r="DF86" s="1022"/>
      <c r="DG86" s="1020"/>
      <c r="DH86" s="1021"/>
      <c r="DI86" s="1021"/>
      <c r="DJ86" s="1021"/>
      <c r="DK86" s="1022"/>
      <c r="DL86" s="1020"/>
      <c r="DM86" s="1021"/>
      <c r="DN86" s="1021"/>
      <c r="DO86" s="1021"/>
      <c r="DP86" s="1022"/>
      <c r="DQ86" s="1020"/>
      <c r="DR86" s="1021"/>
      <c r="DS86" s="1021"/>
      <c r="DT86" s="1021"/>
      <c r="DU86" s="1022"/>
      <c r="DV86" s="1009"/>
      <c r="DW86" s="1010"/>
      <c r="DX86" s="1010"/>
      <c r="DY86" s="1010"/>
      <c r="DZ86" s="1011"/>
      <c r="EA86" s="226"/>
    </row>
    <row r="87" spans="1:131" ht="26.25" customHeight="1" x14ac:dyDescent="0.15">
      <c r="A87" s="240">
        <v>20</v>
      </c>
      <c r="B87" s="1028"/>
      <c r="C87" s="1029"/>
      <c r="D87" s="1029"/>
      <c r="E87" s="1029"/>
      <c r="F87" s="1029"/>
      <c r="G87" s="1029"/>
      <c r="H87" s="1029"/>
      <c r="I87" s="1029"/>
      <c r="J87" s="1029"/>
      <c r="K87" s="1029"/>
      <c r="L87" s="1029"/>
      <c r="M87" s="1029"/>
      <c r="N87" s="1029"/>
      <c r="O87" s="1029"/>
      <c r="P87" s="1030"/>
      <c r="Q87" s="1031"/>
      <c r="R87" s="1032"/>
      <c r="S87" s="1032"/>
      <c r="T87" s="1032"/>
      <c r="U87" s="1032"/>
      <c r="V87" s="1032"/>
      <c r="W87" s="1032"/>
      <c r="X87" s="1032"/>
      <c r="Y87" s="1032"/>
      <c r="Z87" s="1032"/>
      <c r="AA87" s="1032"/>
      <c r="AB87" s="1032"/>
      <c r="AC87" s="1032"/>
      <c r="AD87" s="1032"/>
      <c r="AE87" s="1032"/>
      <c r="AF87" s="1032"/>
      <c r="AG87" s="1032"/>
      <c r="AH87" s="1032"/>
      <c r="AI87" s="1032"/>
      <c r="AJ87" s="1032"/>
      <c r="AK87" s="1032"/>
      <c r="AL87" s="1032"/>
      <c r="AM87" s="1032"/>
      <c r="AN87" s="1032"/>
      <c r="AO87" s="1032"/>
      <c r="AP87" s="1032"/>
      <c r="AQ87" s="1032"/>
      <c r="AR87" s="1032"/>
      <c r="AS87" s="1032"/>
      <c r="AT87" s="1032"/>
      <c r="AU87" s="1032"/>
      <c r="AV87" s="1032"/>
      <c r="AW87" s="1032"/>
      <c r="AX87" s="1032"/>
      <c r="AY87" s="1032"/>
      <c r="AZ87" s="1033"/>
      <c r="BA87" s="1033"/>
      <c r="BB87" s="1033"/>
      <c r="BC87" s="1033"/>
      <c r="BD87" s="1034"/>
      <c r="BE87" s="237"/>
      <c r="BF87" s="237"/>
      <c r="BG87" s="237"/>
      <c r="BH87" s="237"/>
      <c r="BI87" s="237"/>
      <c r="BJ87" s="237"/>
      <c r="BK87" s="237"/>
      <c r="BL87" s="237"/>
      <c r="BM87" s="237"/>
      <c r="BN87" s="237"/>
      <c r="BO87" s="237"/>
      <c r="BP87" s="237"/>
      <c r="BQ87" s="234">
        <v>81</v>
      </c>
      <c r="BR87" s="239"/>
      <c r="BS87" s="1009"/>
      <c r="BT87" s="1010"/>
      <c r="BU87" s="1010"/>
      <c r="BV87" s="1010"/>
      <c r="BW87" s="1010"/>
      <c r="BX87" s="1010"/>
      <c r="BY87" s="1010"/>
      <c r="BZ87" s="1010"/>
      <c r="CA87" s="1010"/>
      <c r="CB87" s="1010"/>
      <c r="CC87" s="1010"/>
      <c r="CD87" s="1010"/>
      <c r="CE87" s="1010"/>
      <c r="CF87" s="1010"/>
      <c r="CG87" s="1019"/>
      <c r="CH87" s="1020"/>
      <c r="CI87" s="1021"/>
      <c r="CJ87" s="1021"/>
      <c r="CK87" s="1021"/>
      <c r="CL87" s="1022"/>
      <c r="CM87" s="1020"/>
      <c r="CN87" s="1021"/>
      <c r="CO87" s="1021"/>
      <c r="CP87" s="1021"/>
      <c r="CQ87" s="1022"/>
      <c r="CR87" s="1020"/>
      <c r="CS87" s="1021"/>
      <c r="CT87" s="1021"/>
      <c r="CU87" s="1021"/>
      <c r="CV87" s="1022"/>
      <c r="CW87" s="1020"/>
      <c r="CX87" s="1021"/>
      <c r="CY87" s="1021"/>
      <c r="CZ87" s="1021"/>
      <c r="DA87" s="1022"/>
      <c r="DB87" s="1020"/>
      <c r="DC87" s="1021"/>
      <c r="DD87" s="1021"/>
      <c r="DE87" s="1021"/>
      <c r="DF87" s="1022"/>
      <c r="DG87" s="1020"/>
      <c r="DH87" s="1021"/>
      <c r="DI87" s="1021"/>
      <c r="DJ87" s="1021"/>
      <c r="DK87" s="1022"/>
      <c r="DL87" s="1020"/>
      <c r="DM87" s="1021"/>
      <c r="DN87" s="1021"/>
      <c r="DO87" s="1021"/>
      <c r="DP87" s="1022"/>
      <c r="DQ87" s="1020"/>
      <c r="DR87" s="1021"/>
      <c r="DS87" s="1021"/>
      <c r="DT87" s="1021"/>
      <c r="DU87" s="1022"/>
      <c r="DV87" s="1009"/>
      <c r="DW87" s="1010"/>
      <c r="DX87" s="1010"/>
      <c r="DY87" s="1010"/>
      <c r="DZ87" s="1011"/>
      <c r="EA87" s="226"/>
    </row>
    <row r="88" spans="1:131" ht="26.25" customHeight="1" thickBot="1" x14ac:dyDescent="0.2">
      <c r="A88" s="236" t="s">
        <v>394</v>
      </c>
      <c r="B88" s="1001" t="s">
        <v>430</v>
      </c>
      <c r="C88" s="1002"/>
      <c r="D88" s="1002"/>
      <c r="E88" s="1002"/>
      <c r="F88" s="1002"/>
      <c r="G88" s="1002"/>
      <c r="H88" s="1002"/>
      <c r="I88" s="1002"/>
      <c r="J88" s="1002"/>
      <c r="K88" s="1002"/>
      <c r="L88" s="1002"/>
      <c r="M88" s="1002"/>
      <c r="N88" s="1002"/>
      <c r="O88" s="1002"/>
      <c r="P88" s="1012"/>
      <c r="Q88" s="1026"/>
      <c r="R88" s="1027"/>
      <c r="S88" s="1027"/>
      <c r="T88" s="1027"/>
      <c r="U88" s="1027"/>
      <c r="V88" s="1027"/>
      <c r="W88" s="1027"/>
      <c r="X88" s="1027"/>
      <c r="Y88" s="1027"/>
      <c r="Z88" s="1027"/>
      <c r="AA88" s="1027"/>
      <c r="AB88" s="1027"/>
      <c r="AC88" s="1027"/>
      <c r="AD88" s="1027"/>
      <c r="AE88" s="1027"/>
      <c r="AF88" s="1023">
        <v>3961</v>
      </c>
      <c r="AG88" s="1023"/>
      <c r="AH88" s="1023"/>
      <c r="AI88" s="1023"/>
      <c r="AJ88" s="1023"/>
      <c r="AK88" s="1027"/>
      <c r="AL88" s="1027"/>
      <c r="AM88" s="1027"/>
      <c r="AN88" s="1027"/>
      <c r="AO88" s="1027"/>
      <c r="AP88" s="1023">
        <v>19661</v>
      </c>
      <c r="AQ88" s="1023"/>
      <c r="AR88" s="1023"/>
      <c r="AS88" s="1023"/>
      <c r="AT88" s="1023"/>
      <c r="AU88" s="1023">
        <v>431</v>
      </c>
      <c r="AV88" s="1023"/>
      <c r="AW88" s="1023"/>
      <c r="AX88" s="1023"/>
      <c r="AY88" s="1023"/>
      <c r="AZ88" s="1024"/>
      <c r="BA88" s="1024"/>
      <c r="BB88" s="1024"/>
      <c r="BC88" s="1024"/>
      <c r="BD88" s="1025"/>
      <c r="BE88" s="237"/>
      <c r="BF88" s="237"/>
      <c r="BG88" s="237"/>
      <c r="BH88" s="237"/>
      <c r="BI88" s="237"/>
      <c r="BJ88" s="237"/>
      <c r="BK88" s="237"/>
      <c r="BL88" s="237"/>
      <c r="BM88" s="237"/>
      <c r="BN88" s="237"/>
      <c r="BO88" s="237"/>
      <c r="BP88" s="237"/>
      <c r="BQ88" s="234">
        <v>82</v>
      </c>
      <c r="BR88" s="239"/>
      <c r="BS88" s="1009"/>
      <c r="BT88" s="1010"/>
      <c r="BU88" s="1010"/>
      <c r="BV88" s="1010"/>
      <c r="BW88" s="1010"/>
      <c r="BX88" s="1010"/>
      <c r="BY88" s="1010"/>
      <c r="BZ88" s="1010"/>
      <c r="CA88" s="1010"/>
      <c r="CB88" s="1010"/>
      <c r="CC88" s="1010"/>
      <c r="CD88" s="1010"/>
      <c r="CE88" s="1010"/>
      <c r="CF88" s="1010"/>
      <c r="CG88" s="1019"/>
      <c r="CH88" s="1020"/>
      <c r="CI88" s="1021"/>
      <c r="CJ88" s="1021"/>
      <c r="CK88" s="1021"/>
      <c r="CL88" s="1022"/>
      <c r="CM88" s="1020"/>
      <c r="CN88" s="1021"/>
      <c r="CO88" s="1021"/>
      <c r="CP88" s="1021"/>
      <c r="CQ88" s="1022"/>
      <c r="CR88" s="1020"/>
      <c r="CS88" s="1021"/>
      <c r="CT88" s="1021"/>
      <c r="CU88" s="1021"/>
      <c r="CV88" s="1022"/>
      <c r="CW88" s="1020"/>
      <c r="CX88" s="1021"/>
      <c r="CY88" s="1021"/>
      <c r="CZ88" s="1021"/>
      <c r="DA88" s="1022"/>
      <c r="DB88" s="1020"/>
      <c r="DC88" s="1021"/>
      <c r="DD88" s="1021"/>
      <c r="DE88" s="1021"/>
      <c r="DF88" s="1022"/>
      <c r="DG88" s="1020"/>
      <c r="DH88" s="1021"/>
      <c r="DI88" s="1021"/>
      <c r="DJ88" s="1021"/>
      <c r="DK88" s="1022"/>
      <c r="DL88" s="1020"/>
      <c r="DM88" s="1021"/>
      <c r="DN88" s="1021"/>
      <c r="DO88" s="1021"/>
      <c r="DP88" s="1022"/>
      <c r="DQ88" s="1020"/>
      <c r="DR88" s="1021"/>
      <c r="DS88" s="1021"/>
      <c r="DT88" s="1021"/>
      <c r="DU88" s="1022"/>
      <c r="DV88" s="1009"/>
      <c r="DW88" s="1010"/>
      <c r="DX88" s="1010"/>
      <c r="DY88" s="1010"/>
      <c r="DZ88" s="1011"/>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1009"/>
      <c r="BT89" s="1010"/>
      <c r="BU89" s="1010"/>
      <c r="BV89" s="1010"/>
      <c r="BW89" s="1010"/>
      <c r="BX89" s="1010"/>
      <c r="BY89" s="1010"/>
      <c r="BZ89" s="1010"/>
      <c r="CA89" s="1010"/>
      <c r="CB89" s="1010"/>
      <c r="CC89" s="1010"/>
      <c r="CD89" s="1010"/>
      <c r="CE89" s="1010"/>
      <c r="CF89" s="1010"/>
      <c r="CG89" s="1019"/>
      <c r="CH89" s="1020"/>
      <c r="CI89" s="1021"/>
      <c r="CJ89" s="1021"/>
      <c r="CK89" s="1021"/>
      <c r="CL89" s="1022"/>
      <c r="CM89" s="1020"/>
      <c r="CN89" s="1021"/>
      <c r="CO89" s="1021"/>
      <c r="CP89" s="1021"/>
      <c r="CQ89" s="1022"/>
      <c r="CR89" s="1020"/>
      <c r="CS89" s="1021"/>
      <c r="CT89" s="1021"/>
      <c r="CU89" s="1021"/>
      <c r="CV89" s="1022"/>
      <c r="CW89" s="1020"/>
      <c r="CX89" s="1021"/>
      <c r="CY89" s="1021"/>
      <c r="CZ89" s="1021"/>
      <c r="DA89" s="1022"/>
      <c r="DB89" s="1020"/>
      <c r="DC89" s="1021"/>
      <c r="DD89" s="1021"/>
      <c r="DE89" s="1021"/>
      <c r="DF89" s="1022"/>
      <c r="DG89" s="1020"/>
      <c r="DH89" s="1021"/>
      <c r="DI89" s="1021"/>
      <c r="DJ89" s="1021"/>
      <c r="DK89" s="1022"/>
      <c r="DL89" s="1020"/>
      <c r="DM89" s="1021"/>
      <c r="DN89" s="1021"/>
      <c r="DO89" s="1021"/>
      <c r="DP89" s="1022"/>
      <c r="DQ89" s="1020"/>
      <c r="DR89" s="1021"/>
      <c r="DS89" s="1021"/>
      <c r="DT89" s="1021"/>
      <c r="DU89" s="1022"/>
      <c r="DV89" s="1009"/>
      <c r="DW89" s="1010"/>
      <c r="DX89" s="1010"/>
      <c r="DY89" s="1010"/>
      <c r="DZ89" s="1011"/>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1009"/>
      <c r="BT90" s="1010"/>
      <c r="BU90" s="1010"/>
      <c r="BV90" s="1010"/>
      <c r="BW90" s="1010"/>
      <c r="BX90" s="1010"/>
      <c r="BY90" s="1010"/>
      <c r="BZ90" s="1010"/>
      <c r="CA90" s="1010"/>
      <c r="CB90" s="1010"/>
      <c r="CC90" s="1010"/>
      <c r="CD90" s="1010"/>
      <c r="CE90" s="1010"/>
      <c r="CF90" s="1010"/>
      <c r="CG90" s="1019"/>
      <c r="CH90" s="1020"/>
      <c r="CI90" s="1021"/>
      <c r="CJ90" s="1021"/>
      <c r="CK90" s="1021"/>
      <c r="CL90" s="1022"/>
      <c r="CM90" s="1020"/>
      <c r="CN90" s="1021"/>
      <c r="CO90" s="1021"/>
      <c r="CP90" s="1021"/>
      <c r="CQ90" s="1022"/>
      <c r="CR90" s="1020"/>
      <c r="CS90" s="1021"/>
      <c r="CT90" s="1021"/>
      <c r="CU90" s="1021"/>
      <c r="CV90" s="1022"/>
      <c r="CW90" s="1020"/>
      <c r="CX90" s="1021"/>
      <c r="CY90" s="1021"/>
      <c r="CZ90" s="1021"/>
      <c r="DA90" s="1022"/>
      <c r="DB90" s="1020"/>
      <c r="DC90" s="1021"/>
      <c r="DD90" s="1021"/>
      <c r="DE90" s="1021"/>
      <c r="DF90" s="1022"/>
      <c r="DG90" s="1020"/>
      <c r="DH90" s="1021"/>
      <c r="DI90" s="1021"/>
      <c r="DJ90" s="1021"/>
      <c r="DK90" s="1022"/>
      <c r="DL90" s="1020"/>
      <c r="DM90" s="1021"/>
      <c r="DN90" s="1021"/>
      <c r="DO90" s="1021"/>
      <c r="DP90" s="1022"/>
      <c r="DQ90" s="1020"/>
      <c r="DR90" s="1021"/>
      <c r="DS90" s="1021"/>
      <c r="DT90" s="1021"/>
      <c r="DU90" s="1022"/>
      <c r="DV90" s="1009"/>
      <c r="DW90" s="1010"/>
      <c r="DX90" s="1010"/>
      <c r="DY90" s="1010"/>
      <c r="DZ90" s="1011"/>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1009"/>
      <c r="BT91" s="1010"/>
      <c r="BU91" s="1010"/>
      <c r="BV91" s="1010"/>
      <c r="BW91" s="1010"/>
      <c r="BX91" s="1010"/>
      <c r="BY91" s="1010"/>
      <c r="BZ91" s="1010"/>
      <c r="CA91" s="1010"/>
      <c r="CB91" s="1010"/>
      <c r="CC91" s="1010"/>
      <c r="CD91" s="1010"/>
      <c r="CE91" s="1010"/>
      <c r="CF91" s="1010"/>
      <c r="CG91" s="1019"/>
      <c r="CH91" s="1020"/>
      <c r="CI91" s="1021"/>
      <c r="CJ91" s="1021"/>
      <c r="CK91" s="1021"/>
      <c r="CL91" s="1022"/>
      <c r="CM91" s="1020"/>
      <c r="CN91" s="1021"/>
      <c r="CO91" s="1021"/>
      <c r="CP91" s="1021"/>
      <c r="CQ91" s="1022"/>
      <c r="CR91" s="1020"/>
      <c r="CS91" s="1021"/>
      <c r="CT91" s="1021"/>
      <c r="CU91" s="1021"/>
      <c r="CV91" s="1022"/>
      <c r="CW91" s="1020"/>
      <c r="CX91" s="1021"/>
      <c r="CY91" s="1021"/>
      <c r="CZ91" s="1021"/>
      <c r="DA91" s="1022"/>
      <c r="DB91" s="1020"/>
      <c r="DC91" s="1021"/>
      <c r="DD91" s="1021"/>
      <c r="DE91" s="1021"/>
      <c r="DF91" s="1022"/>
      <c r="DG91" s="1020"/>
      <c r="DH91" s="1021"/>
      <c r="DI91" s="1021"/>
      <c r="DJ91" s="1021"/>
      <c r="DK91" s="1022"/>
      <c r="DL91" s="1020"/>
      <c r="DM91" s="1021"/>
      <c r="DN91" s="1021"/>
      <c r="DO91" s="1021"/>
      <c r="DP91" s="1022"/>
      <c r="DQ91" s="1020"/>
      <c r="DR91" s="1021"/>
      <c r="DS91" s="1021"/>
      <c r="DT91" s="1021"/>
      <c r="DU91" s="1022"/>
      <c r="DV91" s="1009"/>
      <c r="DW91" s="1010"/>
      <c r="DX91" s="1010"/>
      <c r="DY91" s="1010"/>
      <c r="DZ91" s="1011"/>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1009"/>
      <c r="BT92" s="1010"/>
      <c r="BU92" s="1010"/>
      <c r="BV92" s="1010"/>
      <c r="BW92" s="1010"/>
      <c r="BX92" s="1010"/>
      <c r="BY92" s="1010"/>
      <c r="BZ92" s="1010"/>
      <c r="CA92" s="1010"/>
      <c r="CB92" s="1010"/>
      <c r="CC92" s="1010"/>
      <c r="CD92" s="1010"/>
      <c r="CE92" s="1010"/>
      <c r="CF92" s="1010"/>
      <c r="CG92" s="1019"/>
      <c r="CH92" s="1020"/>
      <c r="CI92" s="1021"/>
      <c r="CJ92" s="1021"/>
      <c r="CK92" s="1021"/>
      <c r="CL92" s="1022"/>
      <c r="CM92" s="1020"/>
      <c r="CN92" s="1021"/>
      <c r="CO92" s="1021"/>
      <c r="CP92" s="1021"/>
      <c r="CQ92" s="1022"/>
      <c r="CR92" s="1020"/>
      <c r="CS92" s="1021"/>
      <c r="CT92" s="1021"/>
      <c r="CU92" s="1021"/>
      <c r="CV92" s="1022"/>
      <c r="CW92" s="1020"/>
      <c r="CX92" s="1021"/>
      <c r="CY92" s="1021"/>
      <c r="CZ92" s="1021"/>
      <c r="DA92" s="1022"/>
      <c r="DB92" s="1020"/>
      <c r="DC92" s="1021"/>
      <c r="DD92" s="1021"/>
      <c r="DE92" s="1021"/>
      <c r="DF92" s="1022"/>
      <c r="DG92" s="1020"/>
      <c r="DH92" s="1021"/>
      <c r="DI92" s="1021"/>
      <c r="DJ92" s="1021"/>
      <c r="DK92" s="1022"/>
      <c r="DL92" s="1020"/>
      <c r="DM92" s="1021"/>
      <c r="DN92" s="1021"/>
      <c r="DO92" s="1021"/>
      <c r="DP92" s="1022"/>
      <c r="DQ92" s="1020"/>
      <c r="DR92" s="1021"/>
      <c r="DS92" s="1021"/>
      <c r="DT92" s="1021"/>
      <c r="DU92" s="1022"/>
      <c r="DV92" s="1009"/>
      <c r="DW92" s="1010"/>
      <c r="DX92" s="1010"/>
      <c r="DY92" s="1010"/>
      <c r="DZ92" s="1011"/>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1009"/>
      <c r="BT93" s="1010"/>
      <c r="BU93" s="1010"/>
      <c r="BV93" s="1010"/>
      <c r="BW93" s="1010"/>
      <c r="BX93" s="1010"/>
      <c r="BY93" s="1010"/>
      <c r="BZ93" s="1010"/>
      <c r="CA93" s="1010"/>
      <c r="CB93" s="1010"/>
      <c r="CC93" s="1010"/>
      <c r="CD93" s="1010"/>
      <c r="CE93" s="1010"/>
      <c r="CF93" s="1010"/>
      <c r="CG93" s="1019"/>
      <c r="CH93" s="1020"/>
      <c r="CI93" s="1021"/>
      <c r="CJ93" s="1021"/>
      <c r="CK93" s="1021"/>
      <c r="CL93" s="1022"/>
      <c r="CM93" s="1020"/>
      <c r="CN93" s="1021"/>
      <c r="CO93" s="1021"/>
      <c r="CP93" s="1021"/>
      <c r="CQ93" s="1022"/>
      <c r="CR93" s="1020"/>
      <c r="CS93" s="1021"/>
      <c r="CT93" s="1021"/>
      <c r="CU93" s="1021"/>
      <c r="CV93" s="1022"/>
      <c r="CW93" s="1020"/>
      <c r="CX93" s="1021"/>
      <c r="CY93" s="1021"/>
      <c r="CZ93" s="1021"/>
      <c r="DA93" s="1022"/>
      <c r="DB93" s="1020"/>
      <c r="DC93" s="1021"/>
      <c r="DD93" s="1021"/>
      <c r="DE93" s="1021"/>
      <c r="DF93" s="1022"/>
      <c r="DG93" s="1020"/>
      <c r="DH93" s="1021"/>
      <c r="DI93" s="1021"/>
      <c r="DJ93" s="1021"/>
      <c r="DK93" s="1022"/>
      <c r="DL93" s="1020"/>
      <c r="DM93" s="1021"/>
      <c r="DN93" s="1021"/>
      <c r="DO93" s="1021"/>
      <c r="DP93" s="1022"/>
      <c r="DQ93" s="1020"/>
      <c r="DR93" s="1021"/>
      <c r="DS93" s="1021"/>
      <c r="DT93" s="1021"/>
      <c r="DU93" s="1022"/>
      <c r="DV93" s="1009"/>
      <c r="DW93" s="1010"/>
      <c r="DX93" s="1010"/>
      <c r="DY93" s="1010"/>
      <c r="DZ93" s="1011"/>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1009"/>
      <c r="BT94" s="1010"/>
      <c r="BU94" s="1010"/>
      <c r="BV94" s="1010"/>
      <c r="BW94" s="1010"/>
      <c r="BX94" s="1010"/>
      <c r="BY94" s="1010"/>
      <c r="BZ94" s="1010"/>
      <c r="CA94" s="1010"/>
      <c r="CB94" s="1010"/>
      <c r="CC94" s="1010"/>
      <c r="CD94" s="1010"/>
      <c r="CE94" s="1010"/>
      <c r="CF94" s="1010"/>
      <c r="CG94" s="1019"/>
      <c r="CH94" s="1020"/>
      <c r="CI94" s="1021"/>
      <c r="CJ94" s="1021"/>
      <c r="CK94" s="1021"/>
      <c r="CL94" s="1022"/>
      <c r="CM94" s="1020"/>
      <c r="CN94" s="1021"/>
      <c r="CO94" s="1021"/>
      <c r="CP94" s="1021"/>
      <c r="CQ94" s="1022"/>
      <c r="CR94" s="1020"/>
      <c r="CS94" s="1021"/>
      <c r="CT94" s="1021"/>
      <c r="CU94" s="1021"/>
      <c r="CV94" s="1022"/>
      <c r="CW94" s="1020"/>
      <c r="CX94" s="1021"/>
      <c r="CY94" s="1021"/>
      <c r="CZ94" s="1021"/>
      <c r="DA94" s="1022"/>
      <c r="DB94" s="1020"/>
      <c r="DC94" s="1021"/>
      <c r="DD94" s="1021"/>
      <c r="DE94" s="1021"/>
      <c r="DF94" s="1022"/>
      <c r="DG94" s="1020"/>
      <c r="DH94" s="1021"/>
      <c r="DI94" s="1021"/>
      <c r="DJ94" s="1021"/>
      <c r="DK94" s="1022"/>
      <c r="DL94" s="1020"/>
      <c r="DM94" s="1021"/>
      <c r="DN94" s="1021"/>
      <c r="DO94" s="1021"/>
      <c r="DP94" s="1022"/>
      <c r="DQ94" s="1020"/>
      <c r="DR94" s="1021"/>
      <c r="DS94" s="1021"/>
      <c r="DT94" s="1021"/>
      <c r="DU94" s="1022"/>
      <c r="DV94" s="1009"/>
      <c r="DW94" s="1010"/>
      <c r="DX94" s="1010"/>
      <c r="DY94" s="1010"/>
      <c r="DZ94" s="1011"/>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1009"/>
      <c r="BT95" s="1010"/>
      <c r="BU95" s="1010"/>
      <c r="BV95" s="1010"/>
      <c r="BW95" s="1010"/>
      <c r="BX95" s="1010"/>
      <c r="BY95" s="1010"/>
      <c r="BZ95" s="1010"/>
      <c r="CA95" s="1010"/>
      <c r="CB95" s="1010"/>
      <c r="CC95" s="1010"/>
      <c r="CD95" s="1010"/>
      <c r="CE95" s="1010"/>
      <c r="CF95" s="1010"/>
      <c r="CG95" s="1019"/>
      <c r="CH95" s="1020"/>
      <c r="CI95" s="1021"/>
      <c r="CJ95" s="1021"/>
      <c r="CK95" s="1021"/>
      <c r="CL95" s="1022"/>
      <c r="CM95" s="1020"/>
      <c r="CN95" s="1021"/>
      <c r="CO95" s="1021"/>
      <c r="CP95" s="1021"/>
      <c r="CQ95" s="1022"/>
      <c r="CR95" s="1020"/>
      <c r="CS95" s="1021"/>
      <c r="CT95" s="1021"/>
      <c r="CU95" s="1021"/>
      <c r="CV95" s="1022"/>
      <c r="CW95" s="1020"/>
      <c r="CX95" s="1021"/>
      <c r="CY95" s="1021"/>
      <c r="CZ95" s="1021"/>
      <c r="DA95" s="1022"/>
      <c r="DB95" s="1020"/>
      <c r="DC95" s="1021"/>
      <c r="DD95" s="1021"/>
      <c r="DE95" s="1021"/>
      <c r="DF95" s="1022"/>
      <c r="DG95" s="1020"/>
      <c r="DH95" s="1021"/>
      <c r="DI95" s="1021"/>
      <c r="DJ95" s="1021"/>
      <c r="DK95" s="1022"/>
      <c r="DL95" s="1020"/>
      <c r="DM95" s="1021"/>
      <c r="DN95" s="1021"/>
      <c r="DO95" s="1021"/>
      <c r="DP95" s="1022"/>
      <c r="DQ95" s="1020"/>
      <c r="DR95" s="1021"/>
      <c r="DS95" s="1021"/>
      <c r="DT95" s="1021"/>
      <c r="DU95" s="1022"/>
      <c r="DV95" s="1009"/>
      <c r="DW95" s="1010"/>
      <c r="DX95" s="1010"/>
      <c r="DY95" s="1010"/>
      <c r="DZ95" s="1011"/>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1009"/>
      <c r="BT96" s="1010"/>
      <c r="BU96" s="1010"/>
      <c r="BV96" s="1010"/>
      <c r="BW96" s="1010"/>
      <c r="BX96" s="1010"/>
      <c r="BY96" s="1010"/>
      <c r="BZ96" s="1010"/>
      <c r="CA96" s="1010"/>
      <c r="CB96" s="1010"/>
      <c r="CC96" s="1010"/>
      <c r="CD96" s="1010"/>
      <c r="CE96" s="1010"/>
      <c r="CF96" s="1010"/>
      <c r="CG96" s="1019"/>
      <c r="CH96" s="1020"/>
      <c r="CI96" s="1021"/>
      <c r="CJ96" s="1021"/>
      <c r="CK96" s="1021"/>
      <c r="CL96" s="1022"/>
      <c r="CM96" s="1020"/>
      <c r="CN96" s="1021"/>
      <c r="CO96" s="1021"/>
      <c r="CP96" s="1021"/>
      <c r="CQ96" s="1022"/>
      <c r="CR96" s="1020"/>
      <c r="CS96" s="1021"/>
      <c r="CT96" s="1021"/>
      <c r="CU96" s="1021"/>
      <c r="CV96" s="1022"/>
      <c r="CW96" s="1020"/>
      <c r="CX96" s="1021"/>
      <c r="CY96" s="1021"/>
      <c r="CZ96" s="1021"/>
      <c r="DA96" s="1022"/>
      <c r="DB96" s="1020"/>
      <c r="DC96" s="1021"/>
      <c r="DD96" s="1021"/>
      <c r="DE96" s="1021"/>
      <c r="DF96" s="1022"/>
      <c r="DG96" s="1020"/>
      <c r="DH96" s="1021"/>
      <c r="DI96" s="1021"/>
      <c r="DJ96" s="1021"/>
      <c r="DK96" s="1022"/>
      <c r="DL96" s="1020"/>
      <c r="DM96" s="1021"/>
      <c r="DN96" s="1021"/>
      <c r="DO96" s="1021"/>
      <c r="DP96" s="1022"/>
      <c r="DQ96" s="1020"/>
      <c r="DR96" s="1021"/>
      <c r="DS96" s="1021"/>
      <c r="DT96" s="1021"/>
      <c r="DU96" s="1022"/>
      <c r="DV96" s="1009"/>
      <c r="DW96" s="1010"/>
      <c r="DX96" s="1010"/>
      <c r="DY96" s="1010"/>
      <c r="DZ96" s="1011"/>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1009"/>
      <c r="BT97" s="1010"/>
      <c r="BU97" s="1010"/>
      <c r="BV97" s="1010"/>
      <c r="BW97" s="1010"/>
      <c r="BX97" s="1010"/>
      <c r="BY97" s="1010"/>
      <c r="BZ97" s="1010"/>
      <c r="CA97" s="1010"/>
      <c r="CB97" s="1010"/>
      <c r="CC97" s="1010"/>
      <c r="CD97" s="1010"/>
      <c r="CE97" s="1010"/>
      <c r="CF97" s="1010"/>
      <c r="CG97" s="1019"/>
      <c r="CH97" s="1020"/>
      <c r="CI97" s="1021"/>
      <c r="CJ97" s="1021"/>
      <c r="CK97" s="1021"/>
      <c r="CL97" s="1022"/>
      <c r="CM97" s="1020"/>
      <c r="CN97" s="1021"/>
      <c r="CO97" s="1021"/>
      <c r="CP97" s="1021"/>
      <c r="CQ97" s="1022"/>
      <c r="CR97" s="1020"/>
      <c r="CS97" s="1021"/>
      <c r="CT97" s="1021"/>
      <c r="CU97" s="1021"/>
      <c r="CV97" s="1022"/>
      <c r="CW97" s="1020"/>
      <c r="CX97" s="1021"/>
      <c r="CY97" s="1021"/>
      <c r="CZ97" s="1021"/>
      <c r="DA97" s="1022"/>
      <c r="DB97" s="1020"/>
      <c r="DC97" s="1021"/>
      <c r="DD97" s="1021"/>
      <c r="DE97" s="1021"/>
      <c r="DF97" s="1022"/>
      <c r="DG97" s="1020"/>
      <c r="DH97" s="1021"/>
      <c r="DI97" s="1021"/>
      <c r="DJ97" s="1021"/>
      <c r="DK97" s="1022"/>
      <c r="DL97" s="1020"/>
      <c r="DM97" s="1021"/>
      <c r="DN97" s="1021"/>
      <c r="DO97" s="1021"/>
      <c r="DP97" s="1022"/>
      <c r="DQ97" s="1020"/>
      <c r="DR97" s="1021"/>
      <c r="DS97" s="1021"/>
      <c r="DT97" s="1021"/>
      <c r="DU97" s="1022"/>
      <c r="DV97" s="1009"/>
      <c r="DW97" s="1010"/>
      <c r="DX97" s="1010"/>
      <c r="DY97" s="1010"/>
      <c r="DZ97" s="1011"/>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1009"/>
      <c r="BT98" s="1010"/>
      <c r="BU98" s="1010"/>
      <c r="BV98" s="1010"/>
      <c r="BW98" s="1010"/>
      <c r="BX98" s="1010"/>
      <c r="BY98" s="1010"/>
      <c r="BZ98" s="1010"/>
      <c r="CA98" s="1010"/>
      <c r="CB98" s="1010"/>
      <c r="CC98" s="1010"/>
      <c r="CD98" s="1010"/>
      <c r="CE98" s="1010"/>
      <c r="CF98" s="1010"/>
      <c r="CG98" s="1019"/>
      <c r="CH98" s="1020"/>
      <c r="CI98" s="1021"/>
      <c r="CJ98" s="1021"/>
      <c r="CK98" s="1021"/>
      <c r="CL98" s="1022"/>
      <c r="CM98" s="1020"/>
      <c r="CN98" s="1021"/>
      <c r="CO98" s="1021"/>
      <c r="CP98" s="1021"/>
      <c r="CQ98" s="1022"/>
      <c r="CR98" s="1020"/>
      <c r="CS98" s="1021"/>
      <c r="CT98" s="1021"/>
      <c r="CU98" s="1021"/>
      <c r="CV98" s="1022"/>
      <c r="CW98" s="1020"/>
      <c r="CX98" s="1021"/>
      <c r="CY98" s="1021"/>
      <c r="CZ98" s="1021"/>
      <c r="DA98" s="1022"/>
      <c r="DB98" s="1020"/>
      <c r="DC98" s="1021"/>
      <c r="DD98" s="1021"/>
      <c r="DE98" s="1021"/>
      <c r="DF98" s="1022"/>
      <c r="DG98" s="1020"/>
      <c r="DH98" s="1021"/>
      <c r="DI98" s="1021"/>
      <c r="DJ98" s="1021"/>
      <c r="DK98" s="1022"/>
      <c r="DL98" s="1020"/>
      <c r="DM98" s="1021"/>
      <c r="DN98" s="1021"/>
      <c r="DO98" s="1021"/>
      <c r="DP98" s="1022"/>
      <c r="DQ98" s="1020"/>
      <c r="DR98" s="1021"/>
      <c r="DS98" s="1021"/>
      <c r="DT98" s="1021"/>
      <c r="DU98" s="1022"/>
      <c r="DV98" s="1009"/>
      <c r="DW98" s="1010"/>
      <c r="DX98" s="1010"/>
      <c r="DY98" s="1010"/>
      <c r="DZ98" s="1011"/>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1009"/>
      <c r="BT99" s="1010"/>
      <c r="BU99" s="1010"/>
      <c r="BV99" s="1010"/>
      <c r="BW99" s="1010"/>
      <c r="BX99" s="1010"/>
      <c r="BY99" s="1010"/>
      <c r="BZ99" s="1010"/>
      <c r="CA99" s="1010"/>
      <c r="CB99" s="1010"/>
      <c r="CC99" s="1010"/>
      <c r="CD99" s="1010"/>
      <c r="CE99" s="1010"/>
      <c r="CF99" s="1010"/>
      <c r="CG99" s="1019"/>
      <c r="CH99" s="1020"/>
      <c r="CI99" s="1021"/>
      <c r="CJ99" s="1021"/>
      <c r="CK99" s="1021"/>
      <c r="CL99" s="1022"/>
      <c r="CM99" s="1020"/>
      <c r="CN99" s="1021"/>
      <c r="CO99" s="1021"/>
      <c r="CP99" s="1021"/>
      <c r="CQ99" s="1022"/>
      <c r="CR99" s="1020"/>
      <c r="CS99" s="1021"/>
      <c r="CT99" s="1021"/>
      <c r="CU99" s="1021"/>
      <c r="CV99" s="1022"/>
      <c r="CW99" s="1020"/>
      <c r="CX99" s="1021"/>
      <c r="CY99" s="1021"/>
      <c r="CZ99" s="1021"/>
      <c r="DA99" s="1022"/>
      <c r="DB99" s="1020"/>
      <c r="DC99" s="1021"/>
      <c r="DD99" s="1021"/>
      <c r="DE99" s="1021"/>
      <c r="DF99" s="1022"/>
      <c r="DG99" s="1020"/>
      <c r="DH99" s="1021"/>
      <c r="DI99" s="1021"/>
      <c r="DJ99" s="1021"/>
      <c r="DK99" s="1022"/>
      <c r="DL99" s="1020"/>
      <c r="DM99" s="1021"/>
      <c r="DN99" s="1021"/>
      <c r="DO99" s="1021"/>
      <c r="DP99" s="1022"/>
      <c r="DQ99" s="1020"/>
      <c r="DR99" s="1021"/>
      <c r="DS99" s="1021"/>
      <c r="DT99" s="1021"/>
      <c r="DU99" s="1022"/>
      <c r="DV99" s="1009"/>
      <c r="DW99" s="1010"/>
      <c r="DX99" s="1010"/>
      <c r="DY99" s="1010"/>
      <c r="DZ99" s="1011"/>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1009"/>
      <c r="BT100" s="1010"/>
      <c r="BU100" s="1010"/>
      <c r="BV100" s="1010"/>
      <c r="BW100" s="1010"/>
      <c r="BX100" s="1010"/>
      <c r="BY100" s="1010"/>
      <c r="BZ100" s="1010"/>
      <c r="CA100" s="1010"/>
      <c r="CB100" s="1010"/>
      <c r="CC100" s="1010"/>
      <c r="CD100" s="1010"/>
      <c r="CE100" s="1010"/>
      <c r="CF100" s="1010"/>
      <c r="CG100" s="1019"/>
      <c r="CH100" s="1020"/>
      <c r="CI100" s="1021"/>
      <c r="CJ100" s="1021"/>
      <c r="CK100" s="1021"/>
      <c r="CL100" s="1022"/>
      <c r="CM100" s="1020"/>
      <c r="CN100" s="1021"/>
      <c r="CO100" s="1021"/>
      <c r="CP100" s="1021"/>
      <c r="CQ100" s="1022"/>
      <c r="CR100" s="1020"/>
      <c r="CS100" s="1021"/>
      <c r="CT100" s="1021"/>
      <c r="CU100" s="1021"/>
      <c r="CV100" s="1022"/>
      <c r="CW100" s="1020"/>
      <c r="CX100" s="1021"/>
      <c r="CY100" s="1021"/>
      <c r="CZ100" s="1021"/>
      <c r="DA100" s="1022"/>
      <c r="DB100" s="1020"/>
      <c r="DC100" s="1021"/>
      <c r="DD100" s="1021"/>
      <c r="DE100" s="1021"/>
      <c r="DF100" s="1022"/>
      <c r="DG100" s="1020"/>
      <c r="DH100" s="1021"/>
      <c r="DI100" s="1021"/>
      <c r="DJ100" s="1021"/>
      <c r="DK100" s="1022"/>
      <c r="DL100" s="1020"/>
      <c r="DM100" s="1021"/>
      <c r="DN100" s="1021"/>
      <c r="DO100" s="1021"/>
      <c r="DP100" s="1022"/>
      <c r="DQ100" s="1020"/>
      <c r="DR100" s="1021"/>
      <c r="DS100" s="1021"/>
      <c r="DT100" s="1021"/>
      <c r="DU100" s="1022"/>
      <c r="DV100" s="1009"/>
      <c r="DW100" s="1010"/>
      <c r="DX100" s="1010"/>
      <c r="DY100" s="1010"/>
      <c r="DZ100" s="1011"/>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1009"/>
      <c r="BT101" s="1010"/>
      <c r="BU101" s="1010"/>
      <c r="BV101" s="1010"/>
      <c r="BW101" s="1010"/>
      <c r="BX101" s="1010"/>
      <c r="BY101" s="1010"/>
      <c r="BZ101" s="1010"/>
      <c r="CA101" s="1010"/>
      <c r="CB101" s="1010"/>
      <c r="CC101" s="1010"/>
      <c r="CD101" s="1010"/>
      <c r="CE101" s="1010"/>
      <c r="CF101" s="1010"/>
      <c r="CG101" s="1019"/>
      <c r="CH101" s="1020"/>
      <c r="CI101" s="1021"/>
      <c r="CJ101" s="1021"/>
      <c r="CK101" s="1021"/>
      <c r="CL101" s="1022"/>
      <c r="CM101" s="1020"/>
      <c r="CN101" s="1021"/>
      <c r="CO101" s="1021"/>
      <c r="CP101" s="1021"/>
      <c r="CQ101" s="1022"/>
      <c r="CR101" s="1020"/>
      <c r="CS101" s="1021"/>
      <c r="CT101" s="1021"/>
      <c r="CU101" s="1021"/>
      <c r="CV101" s="1022"/>
      <c r="CW101" s="1020"/>
      <c r="CX101" s="1021"/>
      <c r="CY101" s="1021"/>
      <c r="CZ101" s="1021"/>
      <c r="DA101" s="1022"/>
      <c r="DB101" s="1020"/>
      <c r="DC101" s="1021"/>
      <c r="DD101" s="1021"/>
      <c r="DE101" s="1021"/>
      <c r="DF101" s="1022"/>
      <c r="DG101" s="1020"/>
      <c r="DH101" s="1021"/>
      <c r="DI101" s="1021"/>
      <c r="DJ101" s="1021"/>
      <c r="DK101" s="1022"/>
      <c r="DL101" s="1020"/>
      <c r="DM101" s="1021"/>
      <c r="DN101" s="1021"/>
      <c r="DO101" s="1021"/>
      <c r="DP101" s="1022"/>
      <c r="DQ101" s="1020"/>
      <c r="DR101" s="1021"/>
      <c r="DS101" s="1021"/>
      <c r="DT101" s="1021"/>
      <c r="DU101" s="1022"/>
      <c r="DV101" s="1009"/>
      <c r="DW101" s="1010"/>
      <c r="DX101" s="1010"/>
      <c r="DY101" s="1010"/>
      <c r="DZ101" s="1011"/>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394</v>
      </c>
      <c r="BR102" s="1001" t="s">
        <v>431</v>
      </c>
      <c r="BS102" s="1002"/>
      <c r="BT102" s="1002"/>
      <c r="BU102" s="1002"/>
      <c r="BV102" s="1002"/>
      <c r="BW102" s="1002"/>
      <c r="BX102" s="1002"/>
      <c r="BY102" s="1002"/>
      <c r="BZ102" s="1002"/>
      <c r="CA102" s="1002"/>
      <c r="CB102" s="1002"/>
      <c r="CC102" s="1002"/>
      <c r="CD102" s="1002"/>
      <c r="CE102" s="1002"/>
      <c r="CF102" s="1002"/>
      <c r="CG102" s="1012"/>
      <c r="CH102" s="1013"/>
      <c r="CI102" s="1014"/>
      <c r="CJ102" s="1014"/>
      <c r="CK102" s="1014"/>
      <c r="CL102" s="1015"/>
      <c r="CM102" s="1013"/>
      <c r="CN102" s="1014"/>
      <c r="CO102" s="1014"/>
      <c r="CP102" s="1014"/>
      <c r="CQ102" s="1015"/>
      <c r="CR102" s="1016">
        <v>55</v>
      </c>
      <c r="CS102" s="1017"/>
      <c r="CT102" s="1017"/>
      <c r="CU102" s="1017"/>
      <c r="CV102" s="1018"/>
      <c r="CW102" s="1016">
        <v>39</v>
      </c>
      <c r="CX102" s="1017"/>
      <c r="CY102" s="1017"/>
      <c r="CZ102" s="1017"/>
      <c r="DA102" s="1018"/>
      <c r="DB102" s="1016">
        <v>382</v>
      </c>
      <c r="DC102" s="1017"/>
      <c r="DD102" s="1017"/>
      <c r="DE102" s="1017"/>
      <c r="DF102" s="1018"/>
      <c r="DG102" s="1016" t="s">
        <v>592</v>
      </c>
      <c r="DH102" s="1017"/>
      <c r="DI102" s="1017"/>
      <c r="DJ102" s="1017"/>
      <c r="DK102" s="1018"/>
      <c r="DL102" s="1016" t="s">
        <v>592</v>
      </c>
      <c r="DM102" s="1017"/>
      <c r="DN102" s="1017"/>
      <c r="DO102" s="1017"/>
      <c r="DP102" s="1018"/>
      <c r="DQ102" s="1016" t="s">
        <v>592</v>
      </c>
      <c r="DR102" s="1017"/>
      <c r="DS102" s="1017"/>
      <c r="DT102" s="1017"/>
      <c r="DU102" s="1018"/>
      <c r="DV102" s="1001"/>
      <c r="DW102" s="1002"/>
      <c r="DX102" s="1002"/>
      <c r="DY102" s="1002"/>
      <c r="DZ102" s="1003"/>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1004" t="s">
        <v>432</v>
      </c>
      <c r="BR103" s="1004"/>
      <c r="BS103" s="1004"/>
      <c r="BT103" s="1004"/>
      <c r="BU103" s="1004"/>
      <c r="BV103" s="1004"/>
      <c r="BW103" s="1004"/>
      <c r="BX103" s="1004"/>
      <c r="BY103" s="1004"/>
      <c r="BZ103" s="1004"/>
      <c r="CA103" s="1004"/>
      <c r="CB103" s="1004"/>
      <c r="CC103" s="1004"/>
      <c r="CD103" s="1004"/>
      <c r="CE103" s="1004"/>
      <c r="CF103" s="1004"/>
      <c r="CG103" s="1004"/>
      <c r="CH103" s="1004"/>
      <c r="CI103" s="1004"/>
      <c r="CJ103" s="1004"/>
      <c r="CK103" s="1004"/>
      <c r="CL103" s="1004"/>
      <c r="CM103" s="1004"/>
      <c r="CN103" s="1004"/>
      <c r="CO103" s="1004"/>
      <c r="CP103" s="1004"/>
      <c r="CQ103" s="1004"/>
      <c r="CR103" s="1004"/>
      <c r="CS103" s="1004"/>
      <c r="CT103" s="1004"/>
      <c r="CU103" s="1004"/>
      <c r="CV103" s="1004"/>
      <c r="CW103" s="1004"/>
      <c r="CX103" s="1004"/>
      <c r="CY103" s="1004"/>
      <c r="CZ103" s="1004"/>
      <c r="DA103" s="1004"/>
      <c r="DB103" s="1004"/>
      <c r="DC103" s="1004"/>
      <c r="DD103" s="1004"/>
      <c r="DE103" s="1004"/>
      <c r="DF103" s="1004"/>
      <c r="DG103" s="1004"/>
      <c r="DH103" s="1004"/>
      <c r="DI103" s="1004"/>
      <c r="DJ103" s="1004"/>
      <c r="DK103" s="1004"/>
      <c r="DL103" s="1004"/>
      <c r="DM103" s="1004"/>
      <c r="DN103" s="1004"/>
      <c r="DO103" s="1004"/>
      <c r="DP103" s="1004"/>
      <c r="DQ103" s="1004"/>
      <c r="DR103" s="1004"/>
      <c r="DS103" s="1004"/>
      <c r="DT103" s="1004"/>
      <c r="DU103" s="1004"/>
      <c r="DV103" s="1004"/>
      <c r="DW103" s="1004"/>
      <c r="DX103" s="1004"/>
      <c r="DY103" s="1004"/>
      <c r="DZ103" s="1004"/>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1005" t="s">
        <v>433</v>
      </c>
      <c r="BR104" s="1005"/>
      <c r="BS104" s="1005"/>
      <c r="BT104" s="1005"/>
      <c r="BU104" s="1005"/>
      <c r="BV104" s="1005"/>
      <c r="BW104" s="1005"/>
      <c r="BX104" s="1005"/>
      <c r="BY104" s="1005"/>
      <c r="BZ104" s="1005"/>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c r="DJ104" s="1005"/>
      <c r="DK104" s="1005"/>
      <c r="DL104" s="1005"/>
      <c r="DM104" s="1005"/>
      <c r="DN104" s="1005"/>
      <c r="DO104" s="1005"/>
      <c r="DP104" s="1005"/>
      <c r="DQ104" s="1005"/>
      <c r="DR104" s="1005"/>
      <c r="DS104" s="1005"/>
      <c r="DT104" s="1005"/>
      <c r="DU104" s="1005"/>
      <c r="DV104" s="1005"/>
      <c r="DW104" s="1005"/>
      <c r="DX104" s="1005"/>
      <c r="DY104" s="1005"/>
      <c r="DZ104" s="1005"/>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434</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435</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1006" t="s">
        <v>436</v>
      </c>
      <c r="B108" s="1007"/>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1007"/>
      <c r="AG108" s="1007"/>
      <c r="AH108" s="1007"/>
      <c r="AI108" s="1007"/>
      <c r="AJ108" s="1007"/>
      <c r="AK108" s="1007"/>
      <c r="AL108" s="1007"/>
      <c r="AM108" s="1007"/>
      <c r="AN108" s="1007"/>
      <c r="AO108" s="1007"/>
      <c r="AP108" s="1007"/>
      <c r="AQ108" s="1007"/>
      <c r="AR108" s="1007"/>
      <c r="AS108" s="1007"/>
      <c r="AT108" s="1008"/>
      <c r="AU108" s="1006" t="s">
        <v>437</v>
      </c>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7"/>
      <c r="CD108" s="1007"/>
      <c r="CE108" s="1007"/>
      <c r="CF108" s="1007"/>
      <c r="CG108" s="1007"/>
      <c r="CH108" s="1007"/>
      <c r="CI108" s="1007"/>
      <c r="CJ108" s="1007"/>
      <c r="CK108" s="1007"/>
      <c r="CL108" s="1007"/>
      <c r="CM108" s="1007"/>
      <c r="CN108" s="1007"/>
      <c r="CO108" s="1007"/>
      <c r="CP108" s="1007"/>
      <c r="CQ108" s="1007"/>
      <c r="CR108" s="1007"/>
      <c r="CS108" s="1007"/>
      <c r="CT108" s="1007"/>
      <c r="CU108" s="1007"/>
      <c r="CV108" s="1007"/>
      <c r="CW108" s="1007"/>
      <c r="CX108" s="1007"/>
      <c r="CY108" s="1007"/>
      <c r="CZ108" s="1007"/>
      <c r="DA108" s="1007"/>
      <c r="DB108" s="1007"/>
      <c r="DC108" s="1007"/>
      <c r="DD108" s="1007"/>
      <c r="DE108" s="1007"/>
      <c r="DF108" s="1007"/>
      <c r="DG108" s="1007"/>
      <c r="DH108" s="1007"/>
      <c r="DI108" s="1007"/>
      <c r="DJ108" s="1007"/>
      <c r="DK108" s="1007"/>
      <c r="DL108" s="1007"/>
      <c r="DM108" s="1007"/>
      <c r="DN108" s="1007"/>
      <c r="DO108" s="1007"/>
      <c r="DP108" s="1007"/>
      <c r="DQ108" s="1007"/>
      <c r="DR108" s="1007"/>
      <c r="DS108" s="1007"/>
      <c r="DT108" s="1007"/>
      <c r="DU108" s="1007"/>
      <c r="DV108" s="1007"/>
      <c r="DW108" s="1007"/>
      <c r="DX108" s="1007"/>
      <c r="DY108" s="1007"/>
      <c r="DZ108" s="1008"/>
    </row>
    <row r="109" spans="1:131" s="226" customFormat="1" ht="26.25" customHeight="1" x14ac:dyDescent="0.15">
      <c r="A109" s="959" t="s">
        <v>438</v>
      </c>
      <c r="B109" s="960"/>
      <c r="C109" s="960"/>
      <c r="D109" s="960"/>
      <c r="E109" s="960"/>
      <c r="F109" s="960"/>
      <c r="G109" s="960"/>
      <c r="H109" s="960"/>
      <c r="I109" s="960"/>
      <c r="J109" s="960"/>
      <c r="K109" s="960"/>
      <c r="L109" s="960"/>
      <c r="M109" s="960"/>
      <c r="N109" s="960"/>
      <c r="O109" s="960"/>
      <c r="P109" s="960"/>
      <c r="Q109" s="960"/>
      <c r="R109" s="960"/>
      <c r="S109" s="960"/>
      <c r="T109" s="960"/>
      <c r="U109" s="960"/>
      <c r="V109" s="960"/>
      <c r="W109" s="960"/>
      <c r="X109" s="960"/>
      <c r="Y109" s="960"/>
      <c r="Z109" s="961"/>
      <c r="AA109" s="962" t="s">
        <v>439</v>
      </c>
      <c r="AB109" s="960"/>
      <c r="AC109" s="960"/>
      <c r="AD109" s="960"/>
      <c r="AE109" s="961"/>
      <c r="AF109" s="962" t="s">
        <v>440</v>
      </c>
      <c r="AG109" s="960"/>
      <c r="AH109" s="960"/>
      <c r="AI109" s="960"/>
      <c r="AJ109" s="961"/>
      <c r="AK109" s="962" t="s">
        <v>308</v>
      </c>
      <c r="AL109" s="960"/>
      <c r="AM109" s="960"/>
      <c r="AN109" s="960"/>
      <c r="AO109" s="961"/>
      <c r="AP109" s="962" t="s">
        <v>441</v>
      </c>
      <c r="AQ109" s="960"/>
      <c r="AR109" s="960"/>
      <c r="AS109" s="960"/>
      <c r="AT109" s="993"/>
      <c r="AU109" s="959" t="s">
        <v>438</v>
      </c>
      <c r="AV109" s="960"/>
      <c r="AW109" s="960"/>
      <c r="AX109" s="960"/>
      <c r="AY109" s="960"/>
      <c r="AZ109" s="960"/>
      <c r="BA109" s="960"/>
      <c r="BB109" s="960"/>
      <c r="BC109" s="960"/>
      <c r="BD109" s="960"/>
      <c r="BE109" s="960"/>
      <c r="BF109" s="960"/>
      <c r="BG109" s="960"/>
      <c r="BH109" s="960"/>
      <c r="BI109" s="960"/>
      <c r="BJ109" s="960"/>
      <c r="BK109" s="960"/>
      <c r="BL109" s="960"/>
      <c r="BM109" s="960"/>
      <c r="BN109" s="960"/>
      <c r="BO109" s="960"/>
      <c r="BP109" s="961"/>
      <c r="BQ109" s="962" t="s">
        <v>439</v>
      </c>
      <c r="BR109" s="960"/>
      <c r="BS109" s="960"/>
      <c r="BT109" s="960"/>
      <c r="BU109" s="961"/>
      <c r="BV109" s="962" t="s">
        <v>440</v>
      </c>
      <c r="BW109" s="960"/>
      <c r="BX109" s="960"/>
      <c r="BY109" s="960"/>
      <c r="BZ109" s="961"/>
      <c r="CA109" s="962" t="s">
        <v>308</v>
      </c>
      <c r="CB109" s="960"/>
      <c r="CC109" s="960"/>
      <c r="CD109" s="960"/>
      <c r="CE109" s="961"/>
      <c r="CF109" s="1000" t="s">
        <v>441</v>
      </c>
      <c r="CG109" s="1000"/>
      <c r="CH109" s="1000"/>
      <c r="CI109" s="1000"/>
      <c r="CJ109" s="1000"/>
      <c r="CK109" s="962" t="s">
        <v>442</v>
      </c>
      <c r="CL109" s="960"/>
      <c r="CM109" s="960"/>
      <c r="CN109" s="960"/>
      <c r="CO109" s="960"/>
      <c r="CP109" s="960"/>
      <c r="CQ109" s="960"/>
      <c r="CR109" s="960"/>
      <c r="CS109" s="960"/>
      <c r="CT109" s="960"/>
      <c r="CU109" s="960"/>
      <c r="CV109" s="960"/>
      <c r="CW109" s="960"/>
      <c r="CX109" s="960"/>
      <c r="CY109" s="960"/>
      <c r="CZ109" s="960"/>
      <c r="DA109" s="960"/>
      <c r="DB109" s="960"/>
      <c r="DC109" s="960"/>
      <c r="DD109" s="960"/>
      <c r="DE109" s="960"/>
      <c r="DF109" s="961"/>
      <c r="DG109" s="962" t="s">
        <v>439</v>
      </c>
      <c r="DH109" s="960"/>
      <c r="DI109" s="960"/>
      <c r="DJ109" s="960"/>
      <c r="DK109" s="961"/>
      <c r="DL109" s="962" t="s">
        <v>440</v>
      </c>
      <c r="DM109" s="960"/>
      <c r="DN109" s="960"/>
      <c r="DO109" s="960"/>
      <c r="DP109" s="961"/>
      <c r="DQ109" s="962" t="s">
        <v>308</v>
      </c>
      <c r="DR109" s="960"/>
      <c r="DS109" s="960"/>
      <c r="DT109" s="960"/>
      <c r="DU109" s="961"/>
      <c r="DV109" s="962" t="s">
        <v>441</v>
      </c>
      <c r="DW109" s="960"/>
      <c r="DX109" s="960"/>
      <c r="DY109" s="960"/>
      <c r="DZ109" s="993"/>
    </row>
    <row r="110" spans="1:131" s="226" customFormat="1" ht="26.25" customHeight="1" x14ac:dyDescent="0.15">
      <c r="A110" s="871" t="s">
        <v>443</v>
      </c>
      <c r="B110" s="872"/>
      <c r="C110" s="872"/>
      <c r="D110" s="872"/>
      <c r="E110" s="872"/>
      <c r="F110" s="872"/>
      <c r="G110" s="872"/>
      <c r="H110" s="872"/>
      <c r="I110" s="872"/>
      <c r="J110" s="872"/>
      <c r="K110" s="872"/>
      <c r="L110" s="872"/>
      <c r="M110" s="872"/>
      <c r="N110" s="872"/>
      <c r="O110" s="872"/>
      <c r="P110" s="872"/>
      <c r="Q110" s="872"/>
      <c r="R110" s="872"/>
      <c r="S110" s="872"/>
      <c r="T110" s="872"/>
      <c r="U110" s="872"/>
      <c r="V110" s="872"/>
      <c r="W110" s="872"/>
      <c r="X110" s="872"/>
      <c r="Y110" s="872"/>
      <c r="Z110" s="873"/>
      <c r="AA110" s="952">
        <v>1971706</v>
      </c>
      <c r="AB110" s="953"/>
      <c r="AC110" s="953"/>
      <c r="AD110" s="953"/>
      <c r="AE110" s="954"/>
      <c r="AF110" s="955">
        <v>1870169</v>
      </c>
      <c r="AG110" s="953"/>
      <c r="AH110" s="953"/>
      <c r="AI110" s="953"/>
      <c r="AJ110" s="954"/>
      <c r="AK110" s="955">
        <v>1935460</v>
      </c>
      <c r="AL110" s="953"/>
      <c r="AM110" s="953"/>
      <c r="AN110" s="953"/>
      <c r="AO110" s="954"/>
      <c r="AP110" s="956">
        <v>18</v>
      </c>
      <c r="AQ110" s="957"/>
      <c r="AR110" s="957"/>
      <c r="AS110" s="957"/>
      <c r="AT110" s="958"/>
      <c r="AU110" s="994" t="s">
        <v>72</v>
      </c>
      <c r="AV110" s="995"/>
      <c r="AW110" s="995"/>
      <c r="AX110" s="995"/>
      <c r="AY110" s="995"/>
      <c r="AZ110" s="924" t="s">
        <v>444</v>
      </c>
      <c r="BA110" s="872"/>
      <c r="BB110" s="872"/>
      <c r="BC110" s="872"/>
      <c r="BD110" s="872"/>
      <c r="BE110" s="872"/>
      <c r="BF110" s="872"/>
      <c r="BG110" s="872"/>
      <c r="BH110" s="872"/>
      <c r="BI110" s="872"/>
      <c r="BJ110" s="872"/>
      <c r="BK110" s="872"/>
      <c r="BL110" s="872"/>
      <c r="BM110" s="872"/>
      <c r="BN110" s="872"/>
      <c r="BO110" s="872"/>
      <c r="BP110" s="873"/>
      <c r="BQ110" s="925">
        <v>18195139</v>
      </c>
      <c r="BR110" s="906"/>
      <c r="BS110" s="906"/>
      <c r="BT110" s="906"/>
      <c r="BU110" s="906"/>
      <c r="BV110" s="906">
        <v>19680330</v>
      </c>
      <c r="BW110" s="906"/>
      <c r="BX110" s="906"/>
      <c r="BY110" s="906"/>
      <c r="BZ110" s="906"/>
      <c r="CA110" s="906">
        <v>21226783</v>
      </c>
      <c r="CB110" s="906"/>
      <c r="CC110" s="906"/>
      <c r="CD110" s="906"/>
      <c r="CE110" s="906"/>
      <c r="CF110" s="930">
        <v>197.6</v>
      </c>
      <c r="CG110" s="931"/>
      <c r="CH110" s="931"/>
      <c r="CI110" s="931"/>
      <c r="CJ110" s="931"/>
      <c r="CK110" s="990" t="s">
        <v>445</v>
      </c>
      <c r="CL110" s="883"/>
      <c r="CM110" s="924" t="s">
        <v>446</v>
      </c>
      <c r="CN110" s="872"/>
      <c r="CO110" s="872"/>
      <c r="CP110" s="872"/>
      <c r="CQ110" s="872"/>
      <c r="CR110" s="872"/>
      <c r="CS110" s="872"/>
      <c r="CT110" s="872"/>
      <c r="CU110" s="872"/>
      <c r="CV110" s="872"/>
      <c r="CW110" s="872"/>
      <c r="CX110" s="872"/>
      <c r="CY110" s="872"/>
      <c r="CZ110" s="872"/>
      <c r="DA110" s="872"/>
      <c r="DB110" s="872"/>
      <c r="DC110" s="872"/>
      <c r="DD110" s="872"/>
      <c r="DE110" s="872"/>
      <c r="DF110" s="873"/>
      <c r="DG110" s="925" t="s">
        <v>447</v>
      </c>
      <c r="DH110" s="906"/>
      <c r="DI110" s="906"/>
      <c r="DJ110" s="906"/>
      <c r="DK110" s="906"/>
      <c r="DL110" s="906" t="s">
        <v>236</v>
      </c>
      <c r="DM110" s="906"/>
      <c r="DN110" s="906"/>
      <c r="DO110" s="906"/>
      <c r="DP110" s="906"/>
      <c r="DQ110" s="906" t="s">
        <v>236</v>
      </c>
      <c r="DR110" s="906"/>
      <c r="DS110" s="906"/>
      <c r="DT110" s="906"/>
      <c r="DU110" s="906"/>
      <c r="DV110" s="907" t="s">
        <v>236</v>
      </c>
      <c r="DW110" s="907"/>
      <c r="DX110" s="907"/>
      <c r="DY110" s="907"/>
      <c r="DZ110" s="908"/>
    </row>
    <row r="111" spans="1:131" s="226" customFormat="1" ht="26.25" customHeight="1" x14ac:dyDescent="0.15">
      <c r="A111" s="838" t="s">
        <v>448</v>
      </c>
      <c r="B111" s="839"/>
      <c r="C111" s="839"/>
      <c r="D111" s="839"/>
      <c r="E111" s="839"/>
      <c r="F111" s="839"/>
      <c r="G111" s="839"/>
      <c r="H111" s="839"/>
      <c r="I111" s="839"/>
      <c r="J111" s="839"/>
      <c r="K111" s="839"/>
      <c r="L111" s="839"/>
      <c r="M111" s="839"/>
      <c r="N111" s="839"/>
      <c r="O111" s="839"/>
      <c r="P111" s="839"/>
      <c r="Q111" s="839"/>
      <c r="R111" s="839"/>
      <c r="S111" s="839"/>
      <c r="T111" s="839"/>
      <c r="U111" s="839"/>
      <c r="V111" s="839"/>
      <c r="W111" s="839"/>
      <c r="X111" s="839"/>
      <c r="Y111" s="839"/>
      <c r="Z111" s="989"/>
      <c r="AA111" s="982" t="s">
        <v>236</v>
      </c>
      <c r="AB111" s="983"/>
      <c r="AC111" s="983"/>
      <c r="AD111" s="983"/>
      <c r="AE111" s="984"/>
      <c r="AF111" s="985" t="s">
        <v>236</v>
      </c>
      <c r="AG111" s="983"/>
      <c r="AH111" s="983"/>
      <c r="AI111" s="983"/>
      <c r="AJ111" s="984"/>
      <c r="AK111" s="985" t="s">
        <v>447</v>
      </c>
      <c r="AL111" s="983"/>
      <c r="AM111" s="983"/>
      <c r="AN111" s="983"/>
      <c r="AO111" s="984"/>
      <c r="AP111" s="986" t="s">
        <v>417</v>
      </c>
      <c r="AQ111" s="987"/>
      <c r="AR111" s="987"/>
      <c r="AS111" s="987"/>
      <c r="AT111" s="988"/>
      <c r="AU111" s="996"/>
      <c r="AV111" s="997"/>
      <c r="AW111" s="997"/>
      <c r="AX111" s="997"/>
      <c r="AY111" s="997"/>
      <c r="AZ111" s="879" t="s">
        <v>449</v>
      </c>
      <c r="BA111" s="816"/>
      <c r="BB111" s="816"/>
      <c r="BC111" s="816"/>
      <c r="BD111" s="816"/>
      <c r="BE111" s="816"/>
      <c r="BF111" s="816"/>
      <c r="BG111" s="816"/>
      <c r="BH111" s="816"/>
      <c r="BI111" s="816"/>
      <c r="BJ111" s="816"/>
      <c r="BK111" s="816"/>
      <c r="BL111" s="816"/>
      <c r="BM111" s="816"/>
      <c r="BN111" s="816"/>
      <c r="BO111" s="816"/>
      <c r="BP111" s="817"/>
      <c r="BQ111" s="880">
        <v>39520</v>
      </c>
      <c r="BR111" s="881"/>
      <c r="BS111" s="881"/>
      <c r="BT111" s="881"/>
      <c r="BU111" s="881"/>
      <c r="BV111" s="881">
        <v>36116</v>
      </c>
      <c r="BW111" s="881"/>
      <c r="BX111" s="881"/>
      <c r="BY111" s="881"/>
      <c r="BZ111" s="881"/>
      <c r="CA111" s="881">
        <v>58752</v>
      </c>
      <c r="CB111" s="881"/>
      <c r="CC111" s="881"/>
      <c r="CD111" s="881"/>
      <c r="CE111" s="881"/>
      <c r="CF111" s="939">
        <v>0.5</v>
      </c>
      <c r="CG111" s="940"/>
      <c r="CH111" s="940"/>
      <c r="CI111" s="940"/>
      <c r="CJ111" s="940"/>
      <c r="CK111" s="991"/>
      <c r="CL111" s="885"/>
      <c r="CM111" s="879" t="s">
        <v>450</v>
      </c>
      <c r="CN111" s="816"/>
      <c r="CO111" s="816"/>
      <c r="CP111" s="816"/>
      <c r="CQ111" s="816"/>
      <c r="CR111" s="816"/>
      <c r="CS111" s="816"/>
      <c r="CT111" s="816"/>
      <c r="CU111" s="816"/>
      <c r="CV111" s="816"/>
      <c r="CW111" s="816"/>
      <c r="CX111" s="816"/>
      <c r="CY111" s="816"/>
      <c r="CZ111" s="816"/>
      <c r="DA111" s="816"/>
      <c r="DB111" s="816"/>
      <c r="DC111" s="816"/>
      <c r="DD111" s="816"/>
      <c r="DE111" s="816"/>
      <c r="DF111" s="817"/>
      <c r="DG111" s="880" t="s">
        <v>236</v>
      </c>
      <c r="DH111" s="881"/>
      <c r="DI111" s="881"/>
      <c r="DJ111" s="881"/>
      <c r="DK111" s="881"/>
      <c r="DL111" s="881" t="s">
        <v>447</v>
      </c>
      <c r="DM111" s="881"/>
      <c r="DN111" s="881"/>
      <c r="DO111" s="881"/>
      <c r="DP111" s="881"/>
      <c r="DQ111" s="881" t="s">
        <v>451</v>
      </c>
      <c r="DR111" s="881"/>
      <c r="DS111" s="881"/>
      <c r="DT111" s="881"/>
      <c r="DU111" s="881"/>
      <c r="DV111" s="858" t="s">
        <v>236</v>
      </c>
      <c r="DW111" s="858"/>
      <c r="DX111" s="858"/>
      <c r="DY111" s="858"/>
      <c r="DZ111" s="859"/>
    </row>
    <row r="112" spans="1:131" s="226" customFormat="1" ht="26.25" customHeight="1" x14ac:dyDescent="0.15">
      <c r="A112" s="976" t="s">
        <v>452</v>
      </c>
      <c r="B112" s="977"/>
      <c r="C112" s="816" t="s">
        <v>453</v>
      </c>
      <c r="D112" s="816"/>
      <c r="E112" s="816"/>
      <c r="F112" s="816"/>
      <c r="G112" s="816"/>
      <c r="H112" s="816"/>
      <c r="I112" s="816"/>
      <c r="J112" s="816"/>
      <c r="K112" s="816"/>
      <c r="L112" s="816"/>
      <c r="M112" s="816"/>
      <c r="N112" s="816"/>
      <c r="O112" s="816"/>
      <c r="P112" s="816"/>
      <c r="Q112" s="816"/>
      <c r="R112" s="816"/>
      <c r="S112" s="816"/>
      <c r="T112" s="816"/>
      <c r="U112" s="816"/>
      <c r="V112" s="816"/>
      <c r="W112" s="816"/>
      <c r="X112" s="816"/>
      <c r="Y112" s="816"/>
      <c r="Z112" s="817"/>
      <c r="AA112" s="843" t="s">
        <v>447</v>
      </c>
      <c r="AB112" s="844"/>
      <c r="AC112" s="844"/>
      <c r="AD112" s="844"/>
      <c r="AE112" s="845"/>
      <c r="AF112" s="846" t="s">
        <v>236</v>
      </c>
      <c r="AG112" s="844"/>
      <c r="AH112" s="844"/>
      <c r="AI112" s="844"/>
      <c r="AJ112" s="845"/>
      <c r="AK112" s="846" t="s">
        <v>236</v>
      </c>
      <c r="AL112" s="844"/>
      <c r="AM112" s="844"/>
      <c r="AN112" s="844"/>
      <c r="AO112" s="845"/>
      <c r="AP112" s="888" t="s">
        <v>451</v>
      </c>
      <c r="AQ112" s="889"/>
      <c r="AR112" s="889"/>
      <c r="AS112" s="889"/>
      <c r="AT112" s="890"/>
      <c r="AU112" s="996"/>
      <c r="AV112" s="997"/>
      <c r="AW112" s="997"/>
      <c r="AX112" s="997"/>
      <c r="AY112" s="997"/>
      <c r="AZ112" s="879" t="s">
        <v>454</v>
      </c>
      <c r="BA112" s="816"/>
      <c r="BB112" s="816"/>
      <c r="BC112" s="816"/>
      <c r="BD112" s="816"/>
      <c r="BE112" s="816"/>
      <c r="BF112" s="816"/>
      <c r="BG112" s="816"/>
      <c r="BH112" s="816"/>
      <c r="BI112" s="816"/>
      <c r="BJ112" s="816"/>
      <c r="BK112" s="816"/>
      <c r="BL112" s="816"/>
      <c r="BM112" s="816"/>
      <c r="BN112" s="816"/>
      <c r="BO112" s="816"/>
      <c r="BP112" s="817"/>
      <c r="BQ112" s="880">
        <v>15465292</v>
      </c>
      <c r="BR112" s="881"/>
      <c r="BS112" s="881"/>
      <c r="BT112" s="881"/>
      <c r="BU112" s="881"/>
      <c r="BV112" s="881">
        <v>14880933</v>
      </c>
      <c r="BW112" s="881"/>
      <c r="BX112" s="881"/>
      <c r="BY112" s="881"/>
      <c r="BZ112" s="881"/>
      <c r="CA112" s="881">
        <v>13765139</v>
      </c>
      <c r="CB112" s="881"/>
      <c r="CC112" s="881"/>
      <c r="CD112" s="881"/>
      <c r="CE112" s="881"/>
      <c r="CF112" s="939">
        <v>128.1</v>
      </c>
      <c r="CG112" s="940"/>
      <c r="CH112" s="940"/>
      <c r="CI112" s="940"/>
      <c r="CJ112" s="940"/>
      <c r="CK112" s="991"/>
      <c r="CL112" s="885"/>
      <c r="CM112" s="879" t="s">
        <v>455</v>
      </c>
      <c r="CN112" s="816"/>
      <c r="CO112" s="816"/>
      <c r="CP112" s="816"/>
      <c r="CQ112" s="816"/>
      <c r="CR112" s="816"/>
      <c r="CS112" s="816"/>
      <c r="CT112" s="816"/>
      <c r="CU112" s="816"/>
      <c r="CV112" s="816"/>
      <c r="CW112" s="816"/>
      <c r="CX112" s="816"/>
      <c r="CY112" s="816"/>
      <c r="CZ112" s="816"/>
      <c r="DA112" s="816"/>
      <c r="DB112" s="816"/>
      <c r="DC112" s="816"/>
      <c r="DD112" s="816"/>
      <c r="DE112" s="816"/>
      <c r="DF112" s="817"/>
      <c r="DG112" s="880" t="s">
        <v>447</v>
      </c>
      <c r="DH112" s="881"/>
      <c r="DI112" s="881"/>
      <c r="DJ112" s="881"/>
      <c r="DK112" s="881"/>
      <c r="DL112" s="881" t="s">
        <v>447</v>
      </c>
      <c r="DM112" s="881"/>
      <c r="DN112" s="881"/>
      <c r="DO112" s="881"/>
      <c r="DP112" s="881"/>
      <c r="DQ112" s="881" t="s">
        <v>447</v>
      </c>
      <c r="DR112" s="881"/>
      <c r="DS112" s="881"/>
      <c r="DT112" s="881"/>
      <c r="DU112" s="881"/>
      <c r="DV112" s="858" t="s">
        <v>451</v>
      </c>
      <c r="DW112" s="858"/>
      <c r="DX112" s="858"/>
      <c r="DY112" s="858"/>
      <c r="DZ112" s="859"/>
    </row>
    <row r="113" spans="1:130" s="226" customFormat="1" ht="26.25" customHeight="1" x14ac:dyDescent="0.15">
      <c r="A113" s="978"/>
      <c r="B113" s="979"/>
      <c r="C113" s="816" t="s">
        <v>456</v>
      </c>
      <c r="D113" s="816"/>
      <c r="E113" s="816"/>
      <c r="F113" s="816"/>
      <c r="G113" s="816"/>
      <c r="H113" s="816"/>
      <c r="I113" s="816"/>
      <c r="J113" s="816"/>
      <c r="K113" s="816"/>
      <c r="L113" s="816"/>
      <c r="M113" s="816"/>
      <c r="N113" s="816"/>
      <c r="O113" s="816"/>
      <c r="P113" s="816"/>
      <c r="Q113" s="816"/>
      <c r="R113" s="816"/>
      <c r="S113" s="816"/>
      <c r="T113" s="816"/>
      <c r="U113" s="816"/>
      <c r="V113" s="816"/>
      <c r="W113" s="816"/>
      <c r="X113" s="816"/>
      <c r="Y113" s="816"/>
      <c r="Z113" s="817"/>
      <c r="AA113" s="982">
        <v>1522220</v>
      </c>
      <c r="AB113" s="983"/>
      <c r="AC113" s="983"/>
      <c r="AD113" s="983"/>
      <c r="AE113" s="984"/>
      <c r="AF113" s="985">
        <v>1475394</v>
      </c>
      <c r="AG113" s="983"/>
      <c r="AH113" s="983"/>
      <c r="AI113" s="983"/>
      <c r="AJ113" s="984"/>
      <c r="AK113" s="985">
        <v>1440565</v>
      </c>
      <c r="AL113" s="983"/>
      <c r="AM113" s="983"/>
      <c r="AN113" s="983"/>
      <c r="AO113" s="984"/>
      <c r="AP113" s="986">
        <v>13.4</v>
      </c>
      <c r="AQ113" s="987"/>
      <c r="AR113" s="987"/>
      <c r="AS113" s="987"/>
      <c r="AT113" s="988"/>
      <c r="AU113" s="996"/>
      <c r="AV113" s="997"/>
      <c r="AW113" s="997"/>
      <c r="AX113" s="997"/>
      <c r="AY113" s="997"/>
      <c r="AZ113" s="879" t="s">
        <v>457</v>
      </c>
      <c r="BA113" s="816"/>
      <c r="BB113" s="816"/>
      <c r="BC113" s="816"/>
      <c r="BD113" s="816"/>
      <c r="BE113" s="816"/>
      <c r="BF113" s="816"/>
      <c r="BG113" s="816"/>
      <c r="BH113" s="816"/>
      <c r="BI113" s="816"/>
      <c r="BJ113" s="816"/>
      <c r="BK113" s="816"/>
      <c r="BL113" s="816"/>
      <c r="BM113" s="816"/>
      <c r="BN113" s="816"/>
      <c r="BO113" s="816"/>
      <c r="BP113" s="817"/>
      <c r="BQ113" s="880">
        <v>509695</v>
      </c>
      <c r="BR113" s="881"/>
      <c r="BS113" s="881"/>
      <c r="BT113" s="881"/>
      <c r="BU113" s="881"/>
      <c r="BV113" s="881">
        <v>471115</v>
      </c>
      <c r="BW113" s="881"/>
      <c r="BX113" s="881"/>
      <c r="BY113" s="881"/>
      <c r="BZ113" s="881"/>
      <c r="CA113" s="881">
        <v>431420</v>
      </c>
      <c r="CB113" s="881"/>
      <c r="CC113" s="881"/>
      <c r="CD113" s="881"/>
      <c r="CE113" s="881"/>
      <c r="CF113" s="939">
        <v>4</v>
      </c>
      <c r="CG113" s="940"/>
      <c r="CH113" s="940"/>
      <c r="CI113" s="940"/>
      <c r="CJ113" s="940"/>
      <c r="CK113" s="991"/>
      <c r="CL113" s="885"/>
      <c r="CM113" s="879" t="s">
        <v>458</v>
      </c>
      <c r="CN113" s="816"/>
      <c r="CO113" s="816"/>
      <c r="CP113" s="816"/>
      <c r="CQ113" s="816"/>
      <c r="CR113" s="816"/>
      <c r="CS113" s="816"/>
      <c r="CT113" s="816"/>
      <c r="CU113" s="816"/>
      <c r="CV113" s="816"/>
      <c r="CW113" s="816"/>
      <c r="CX113" s="816"/>
      <c r="CY113" s="816"/>
      <c r="CZ113" s="816"/>
      <c r="DA113" s="816"/>
      <c r="DB113" s="816"/>
      <c r="DC113" s="816"/>
      <c r="DD113" s="816"/>
      <c r="DE113" s="816"/>
      <c r="DF113" s="817"/>
      <c r="DG113" s="843" t="s">
        <v>236</v>
      </c>
      <c r="DH113" s="844"/>
      <c r="DI113" s="844"/>
      <c r="DJ113" s="844"/>
      <c r="DK113" s="845"/>
      <c r="DL113" s="846" t="s">
        <v>451</v>
      </c>
      <c r="DM113" s="844"/>
      <c r="DN113" s="844"/>
      <c r="DO113" s="844"/>
      <c r="DP113" s="845"/>
      <c r="DQ113" s="846" t="s">
        <v>236</v>
      </c>
      <c r="DR113" s="844"/>
      <c r="DS113" s="844"/>
      <c r="DT113" s="844"/>
      <c r="DU113" s="845"/>
      <c r="DV113" s="888" t="s">
        <v>451</v>
      </c>
      <c r="DW113" s="889"/>
      <c r="DX113" s="889"/>
      <c r="DY113" s="889"/>
      <c r="DZ113" s="890"/>
    </row>
    <row r="114" spans="1:130" s="226" customFormat="1" ht="26.25" customHeight="1" x14ac:dyDescent="0.15">
      <c r="A114" s="978"/>
      <c r="B114" s="979"/>
      <c r="C114" s="816" t="s">
        <v>459</v>
      </c>
      <c r="D114" s="816"/>
      <c r="E114" s="816"/>
      <c r="F114" s="816"/>
      <c r="G114" s="816"/>
      <c r="H114" s="816"/>
      <c r="I114" s="816"/>
      <c r="J114" s="816"/>
      <c r="K114" s="816"/>
      <c r="L114" s="816"/>
      <c r="M114" s="816"/>
      <c r="N114" s="816"/>
      <c r="O114" s="816"/>
      <c r="P114" s="816"/>
      <c r="Q114" s="816"/>
      <c r="R114" s="816"/>
      <c r="S114" s="816"/>
      <c r="T114" s="816"/>
      <c r="U114" s="816"/>
      <c r="V114" s="816"/>
      <c r="W114" s="816"/>
      <c r="X114" s="816"/>
      <c r="Y114" s="816"/>
      <c r="Z114" s="817"/>
      <c r="AA114" s="843">
        <v>46191</v>
      </c>
      <c r="AB114" s="844"/>
      <c r="AC114" s="844"/>
      <c r="AD114" s="844"/>
      <c r="AE114" s="845"/>
      <c r="AF114" s="846">
        <v>46168</v>
      </c>
      <c r="AG114" s="844"/>
      <c r="AH114" s="844"/>
      <c r="AI114" s="844"/>
      <c r="AJ114" s="845"/>
      <c r="AK114" s="846">
        <v>46149</v>
      </c>
      <c r="AL114" s="844"/>
      <c r="AM114" s="844"/>
      <c r="AN114" s="844"/>
      <c r="AO114" s="845"/>
      <c r="AP114" s="888">
        <v>0.4</v>
      </c>
      <c r="AQ114" s="889"/>
      <c r="AR114" s="889"/>
      <c r="AS114" s="889"/>
      <c r="AT114" s="890"/>
      <c r="AU114" s="996"/>
      <c r="AV114" s="997"/>
      <c r="AW114" s="997"/>
      <c r="AX114" s="997"/>
      <c r="AY114" s="997"/>
      <c r="AZ114" s="879" t="s">
        <v>460</v>
      </c>
      <c r="BA114" s="816"/>
      <c r="BB114" s="816"/>
      <c r="BC114" s="816"/>
      <c r="BD114" s="816"/>
      <c r="BE114" s="816"/>
      <c r="BF114" s="816"/>
      <c r="BG114" s="816"/>
      <c r="BH114" s="816"/>
      <c r="BI114" s="816"/>
      <c r="BJ114" s="816"/>
      <c r="BK114" s="816"/>
      <c r="BL114" s="816"/>
      <c r="BM114" s="816"/>
      <c r="BN114" s="816"/>
      <c r="BO114" s="816"/>
      <c r="BP114" s="817"/>
      <c r="BQ114" s="880">
        <v>2821868</v>
      </c>
      <c r="BR114" s="881"/>
      <c r="BS114" s="881"/>
      <c r="BT114" s="881"/>
      <c r="BU114" s="881"/>
      <c r="BV114" s="881">
        <v>2705024</v>
      </c>
      <c r="BW114" s="881"/>
      <c r="BX114" s="881"/>
      <c r="BY114" s="881"/>
      <c r="BZ114" s="881"/>
      <c r="CA114" s="881">
        <v>2651397</v>
      </c>
      <c r="CB114" s="881"/>
      <c r="CC114" s="881"/>
      <c r="CD114" s="881"/>
      <c r="CE114" s="881"/>
      <c r="CF114" s="939">
        <v>24.7</v>
      </c>
      <c r="CG114" s="940"/>
      <c r="CH114" s="940"/>
      <c r="CI114" s="940"/>
      <c r="CJ114" s="940"/>
      <c r="CK114" s="991"/>
      <c r="CL114" s="885"/>
      <c r="CM114" s="879" t="s">
        <v>461</v>
      </c>
      <c r="CN114" s="816"/>
      <c r="CO114" s="816"/>
      <c r="CP114" s="816"/>
      <c r="CQ114" s="816"/>
      <c r="CR114" s="816"/>
      <c r="CS114" s="816"/>
      <c r="CT114" s="816"/>
      <c r="CU114" s="816"/>
      <c r="CV114" s="816"/>
      <c r="CW114" s="816"/>
      <c r="CX114" s="816"/>
      <c r="CY114" s="816"/>
      <c r="CZ114" s="816"/>
      <c r="DA114" s="816"/>
      <c r="DB114" s="816"/>
      <c r="DC114" s="816"/>
      <c r="DD114" s="816"/>
      <c r="DE114" s="816"/>
      <c r="DF114" s="817"/>
      <c r="DG114" s="843" t="s">
        <v>236</v>
      </c>
      <c r="DH114" s="844"/>
      <c r="DI114" s="844"/>
      <c r="DJ114" s="844"/>
      <c r="DK114" s="845"/>
      <c r="DL114" s="846" t="s">
        <v>447</v>
      </c>
      <c r="DM114" s="844"/>
      <c r="DN114" s="844"/>
      <c r="DO114" s="844"/>
      <c r="DP114" s="845"/>
      <c r="DQ114" s="846" t="s">
        <v>447</v>
      </c>
      <c r="DR114" s="844"/>
      <c r="DS114" s="844"/>
      <c r="DT114" s="844"/>
      <c r="DU114" s="845"/>
      <c r="DV114" s="888" t="s">
        <v>447</v>
      </c>
      <c r="DW114" s="889"/>
      <c r="DX114" s="889"/>
      <c r="DY114" s="889"/>
      <c r="DZ114" s="890"/>
    </row>
    <row r="115" spans="1:130" s="226" customFormat="1" ht="26.25" customHeight="1" x14ac:dyDescent="0.15">
      <c r="A115" s="978"/>
      <c r="B115" s="979"/>
      <c r="C115" s="816" t="s">
        <v>462</v>
      </c>
      <c r="D115" s="816"/>
      <c r="E115" s="816"/>
      <c r="F115" s="816"/>
      <c r="G115" s="816"/>
      <c r="H115" s="816"/>
      <c r="I115" s="816"/>
      <c r="J115" s="816"/>
      <c r="K115" s="816"/>
      <c r="L115" s="816"/>
      <c r="M115" s="816"/>
      <c r="N115" s="816"/>
      <c r="O115" s="816"/>
      <c r="P115" s="816"/>
      <c r="Q115" s="816"/>
      <c r="R115" s="816"/>
      <c r="S115" s="816"/>
      <c r="T115" s="816"/>
      <c r="U115" s="816"/>
      <c r="V115" s="816"/>
      <c r="W115" s="816"/>
      <c r="X115" s="816"/>
      <c r="Y115" s="816"/>
      <c r="Z115" s="817"/>
      <c r="AA115" s="982">
        <v>11455</v>
      </c>
      <c r="AB115" s="983"/>
      <c r="AC115" s="983"/>
      <c r="AD115" s="983"/>
      <c r="AE115" s="984"/>
      <c r="AF115" s="985">
        <v>18248</v>
      </c>
      <c r="AG115" s="983"/>
      <c r="AH115" s="983"/>
      <c r="AI115" s="983"/>
      <c r="AJ115" s="984"/>
      <c r="AK115" s="985">
        <v>2944</v>
      </c>
      <c r="AL115" s="983"/>
      <c r="AM115" s="983"/>
      <c r="AN115" s="983"/>
      <c r="AO115" s="984"/>
      <c r="AP115" s="986">
        <v>0</v>
      </c>
      <c r="AQ115" s="987"/>
      <c r="AR115" s="987"/>
      <c r="AS115" s="987"/>
      <c r="AT115" s="988"/>
      <c r="AU115" s="996"/>
      <c r="AV115" s="997"/>
      <c r="AW115" s="997"/>
      <c r="AX115" s="997"/>
      <c r="AY115" s="997"/>
      <c r="AZ115" s="879" t="s">
        <v>463</v>
      </c>
      <c r="BA115" s="816"/>
      <c r="BB115" s="816"/>
      <c r="BC115" s="816"/>
      <c r="BD115" s="816"/>
      <c r="BE115" s="816"/>
      <c r="BF115" s="816"/>
      <c r="BG115" s="816"/>
      <c r="BH115" s="816"/>
      <c r="BI115" s="816"/>
      <c r="BJ115" s="816"/>
      <c r="BK115" s="816"/>
      <c r="BL115" s="816"/>
      <c r="BM115" s="816"/>
      <c r="BN115" s="816"/>
      <c r="BO115" s="816"/>
      <c r="BP115" s="817"/>
      <c r="BQ115" s="880">
        <v>1057</v>
      </c>
      <c r="BR115" s="881"/>
      <c r="BS115" s="881"/>
      <c r="BT115" s="881"/>
      <c r="BU115" s="881"/>
      <c r="BV115" s="881">
        <v>368</v>
      </c>
      <c r="BW115" s="881"/>
      <c r="BX115" s="881"/>
      <c r="BY115" s="881"/>
      <c r="BZ115" s="881"/>
      <c r="CA115" s="881">
        <v>404</v>
      </c>
      <c r="CB115" s="881"/>
      <c r="CC115" s="881"/>
      <c r="CD115" s="881"/>
      <c r="CE115" s="881"/>
      <c r="CF115" s="939">
        <v>0</v>
      </c>
      <c r="CG115" s="940"/>
      <c r="CH115" s="940"/>
      <c r="CI115" s="940"/>
      <c r="CJ115" s="940"/>
      <c r="CK115" s="991"/>
      <c r="CL115" s="885"/>
      <c r="CM115" s="879" t="s">
        <v>464</v>
      </c>
      <c r="CN115" s="816"/>
      <c r="CO115" s="816"/>
      <c r="CP115" s="816"/>
      <c r="CQ115" s="816"/>
      <c r="CR115" s="816"/>
      <c r="CS115" s="816"/>
      <c r="CT115" s="816"/>
      <c r="CU115" s="816"/>
      <c r="CV115" s="816"/>
      <c r="CW115" s="816"/>
      <c r="CX115" s="816"/>
      <c r="CY115" s="816"/>
      <c r="CZ115" s="816"/>
      <c r="DA115" s="816"/>
      <c r="DB115" s="816"/>
      <c r="DC115" s="816"/>
      <c r="DD115" s="816"/>
      <c r="DE115" s="816"/>
      <c r="DF115" s="817"/>
      <c r="DG115" s="843" t="s">
        <v>451</v>
      </c>
      <c r="DH115" s="844"/>
      <c r="DI115" s="844"/>
      <c r="DJ115" s="844"/>
      <c r="DK115" s="845"/>
      <c r="DL115" s="846" t="s">
        <v>447</v>
      </c>
      <c r="DM115" s="844"/>
      <c r="DN115" s="844"/>
      <c r="DO115" s="844"/>
      <c r="DP115" s="845"/>
      <c r="DQ115" s="846" t="s">
        <v>451</v>
      </c>
      <c r="DR115" s="844"/>
      <c r="DS115" s="844"/>
      <c r="DT115" s="844"/>
      <c r="DU115" s="845"/>
      <c r="DV115" s="888" t="s">
        <v>447</v>
      </c>
      <c r="DW115" s="889"/>
      <c r="DX115" s="889"/>
      <c r="DY115" s="889"/>
      <c r="DZ115" s="890"/>
    </row>
    <row r="116" spans="1:130" s="226" customFormat="1" ht="26.25" customHeight="1" x14ac:dyDescent="0.15">
      <c r="A116" s="980"/>
      <c r="B116" s="981"/>
      <c r="C116" s="903" t="s">
        <v>465</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843" t="s">
        <v>466</v>
      </c>
      <c r="AB116" s="844"/>
      <c r="AC116" s="844"/>
      <c r="AD116" s="844"/>
      <c r="AE116" s="845"/>
      <c r="AF116" s="846" t="s">
        <v>236</v>
      </c>
      <c r="AG116" s="844"/>
      <c r="AH116" s="844"/>
      <c r="AI116" s="844"/>
      <c r="AJ116" s="845"/>
      <c r="AK116" s="846" t="s">
        <v>447</v>
      </c>
      <c r="AL116" s="844"/>
      <c r="AM116" s="844"/>
      <c r="AN116" s="844"/>
      <c r="AO116" s="845"/>
      <c r="AP116" s="888" t="s">
        <v>236</v>
      </c>
      <c r="AQ116" s="889"/>
      <c r="AR116" s="889"/>
      <c r="AS116" s="889"/>
      <c r="AT116" s="890"/>
      <c r="AU116" s="996"/>
      <c r="AV116" s="997"/>
      <c r="AW116" s="997"/>
      <c r="AX116" s="997"/>
      <c r="AY116" s="997"/>
      <c r="AZ116" s="973" t="s">
        <v>467</v>
      </c>
      <c r="BA116" s="974"/>
      <c r="BB116" s="974"/>
      <c r="BC116" s="974"/>
      <c r="BD116" s="974"/>
      <c r="BE116" s="974"/>
      <c r="BF116" s="974"/>
      <c r="BG116" s="974"/>
      <c r="BH116" s="974"/>
      <c r="BI116" s="974"/>
      <c r="BJ116" s="974"/>
      <c r="BK116" s="974"/>
      <c r="BL116" s="974"/>
      <c r="BM116" s="974"/>
      <c r="BN116" s="974"/>
      <c r="BO116" s="974"/>
      <c r="BP116" s="975"/>
      <c r="BQ116" s="880" t="s">
        <v>447</v>
      </c>
      <c r="BR116" s="881"/>
      <c r="BS116" s="881"/>
      <c r="BT116" s="881"/>
      <c r="BU116" s="881"/>
      <c r="BV116" s="881" t="s">
        <v>236</v>
      </c>
      <c r="BW116" s="881"/>
      <c r="BX116" s="881"/>
      <c r="BY116" s="881"/>
      <c r="BZ116" s="881"/>
      <c r="CA116" s="881" t="s">
        <v>236</v>
      </c>
      <c r="CB116" s="881"/>
      <c r="CC116" s="881"/>
      <c r="CD116" s="881"/>
      <c r="CE116" s="881"/>
      <c r="CF116" s="939" t="s">
        <v>236</v>
      </c>
      <c r="CG116" s="940"/>
      <c r="CH116" s="940"/>
      <c r="CI116" s="940"/>
      <c r="CJ116" s="940"/>
      <c r="CK116" s="991"/>
      <c r="CL116" s="885"/>
      <c r="CM116" s="879" t="s">
        <v>468</v>
      </c>
      <c r="CN116" s="816"/>
      <c r="CO116" s="816"/>
      <c r="CP116" s="816"/>
      <c r="CQ116" s="816"/>
      <c r="CR116" s="816"/>
      <c r="CS116" s="816"/>
      <c r="CT116" s="816"/>
      <c r="CU116" s="816"/>
      <c r="CV116" s="816"/>
      <c r="CW116" s="816"/>
      <c r="CX116" s="816"/>
      <c r="CY116" s="816"/>
      <c r="CZ116" s="816"/>
      <c r="DA116" s="816"/>
      <c r="DB116" s="816"/>
      <c r="DC116" s="816"/>
      <c r="DD116" s="816"/>
      <c r="DE116" s="816"/>
      <c r="DF116" s="817"/>
      <c r="DG116" s="843" t="s">
        <v>451</v>
      </c>
      <c r="DH116" s="844"/>
      <c r="DI116" s="844"/>
      <c r="DJ116" s="844"/>
      <c r="DK116" s="845"/>
      <c r="DL116" s="846" t="s">
        <v>451</v>
      </c>
      <c r="DM116" s="844"/>
      <c r="DN116" s="844"/>
      <c r="DO116" s="844"/>
      <c r="DP116" s="845"/>
      <c r="DQ116" s="846" t="s">
        <v>236</v>
      </c>
      <c r="DR116" s="844"/>
      <c r="DS116" s="844"/>
      <c r="DT116" s="844"/>
      <c r="DU116" s="845"/>
      <c r="DV116" s="888" t="s">
        <v>236</v>
      </c>
      <c r="DW116" s="889"/>
      <c r="DX116" s="889"/>
      <c r="DY116" s="889"/>
      <c r="DZ116" s="890"/>
    </row>
    <row r="117" spans="1:130" s="226" customFormat="1" ht="26.25" customHeight="1" x14ac:dyDescent="0.15">
      <c r="A117" s="959" t="s">
        <v>189</v>
      </c>
      <c r="B117" s="960"/>
      <c r="C117" s="960"/>
      <c r="D117" s="960"/>
      <c r="E117" s="960"/>
      <c r="F117" s="960"/>
      <c r="G117" s="960"/>
      <c r="H117" s="960"/>
      <c r="I117" s="960"/>
      <c r="J117" s="960"/>
      <c r="K117" s="960"/>
      <c r="L117" s="960"/>
      <c r="M117" s="960"/>
      <c r="N117" s="960"/>
      <c r="O117" s="960"/>
      <c r="P117" s="960"/>
      <c r="Q117" s="960"/>
      <c r="R117" s="960"/>
      <c r="S117" s="960"/>
      <c r="T117" s="960"/>
      <c r="U117" s="960"/>
      <c r="V117" s="960"/>
      <c r="W117" s="960"/>
      <c r="X117" s="960"/>
      <c r="Y117" s="941" t="s">
        <v>469</v>
      </c>
      <c r="Z117" s="961"/>
      <c r="AA117" s="966">
        <v>3551572</v>
      </c>
      <c r="AB117" s="967"/>
      <c r="AC117" s="967"/>
      <c r="AD117" s="967"/>
      <c r="AE117" s="968"/>
      <c r="AF117" s="969">
        <v>3409979</v>
      </c>
      <c r="AG117" s="967"/>
      <c r="AH117" s="967"/>
      <c r="AI117" s="967"/>
      <c r="AJ117" s="968"/>
      <c r="AK117" s="969">
        <v>3425118</v>
      </c>
      <c r="AL117" s="967"/>
      <c r="AM117" s="967"/>
      <c r="AN117" s="967"/>
      <c r="AO117" s="968"/>
      <c r="AP117" s="970"/>
      <c r="AQ117" s="971"/>
      <c r="AR117" s="971"/>
      <c r="AS117" s="971"/>
      <c r="AT117" s="972"/>
      <c r="AU117" s="996"/>
      <c r="AV117" s="997"/>
      <c r="AW117" s="997"/>
      <c r="AX117" s="997"/>
      <c r="AY117" s="997"/>
      <c r="AZ117" s="927" t="s">
        <v>470</v>
      </c>
      <c r="BA117" s="928"/>
      <c r="BB117" s="928"/>
      <c r="BC117" s="928"/>
      <c r="BD117" s="928"/>
      <c r="BE117" s="928"/>
      <c r="BF117" s="928"/>
      <c r="BG117" s="928"/>
      <c r="BH117" s="928"/>
      <c r="BI117" s="928"/>
      <c r="BJ117" s="928"/>
      <c r="BK117" s="928"/>
      <c r="BL117" s="928"/>
      <c r="BM117" s="928"/>
      <c r="BN117" s="928"/>
      <c r="BO117" s="928"/>
      <c r="BP117" s="929"/>
      <c r="BQ117" s="880" t="s">
        <v>451</v>
      </c>
      <c r="BR117" s="881"/>
      <c r="BS117" s="881"/>
      <c r="BT117" s="881"/>
      <c r="BU117" s="881"/>
      <c r="BV117" s="881" t="s">
        <v>451</v>
      </c>
      <c r="BW117" s="881"/>
      <c r="BX117" s="881"/>
      <c r="BY117" s="881"/>
      <c r="BZ117" s="881"/>
      <c r="CA117" s="881" t="s">
        <v>417</v>
      </c>
      <c r="CB117" s="881"/>
      <c r="CC117" s="881"/>
      <c r="CD117" s="881"/>
      <c r="CE117" s="881"/>
      <c r="CF117" s="939" t="s">
        <v>451</v>
      </c>
      <c r="CG117" s="940"/>
      <c r="CH117" s="940"/>
      <c r="CI117" s="940"/>
      <c r="CJ117" s="940"/>
      <c r="CK117" s="991"/>
      <c r="CL117" s="885"/>
      <c r="CM117" s="879" t="s">
        <v>471</v>
      </c>
      <c r="CN117" s="816"/>
      <c r="CO117" s="816"/>
      <c r="CP117" s="816"/>
      <c r="CQ117" s="816"/>
      <c r="CR117" s="816"/>
      <c r="CS117" s="816"/>
      <c r="CT117" s="816"/>
      <c r="CU117" s="816"/>
      <c r="CV117" s="816"/>
      <c r="CW117" s="816"/>
      <c r="CX117" s="816"/>
      <c r="CY117" s="816"/>
      <c r="CZ117" s="816"/>
      <c r="DA117" s="816"/>
      <c r="DB117" s="816"/>
      <c r="DC117" s="816"/>
      <c r="DD117" s="816"/>
      <c r="DE117" s="816"/>
      <c r="DF117" s="817"/>
      <c r="DG117" s="843" t="s">
        <v>417</v>
      </c>
      <c r="DH117" s="844"/>
      <c r="DI117" s="844"/>
      <c r="DJ117" s="844"/>
      <c r="DK117" s="845"/>
      <c r="DL117" s="846" t="s">
        <v>236</v>
      </c>
      <c r="DM117" s="844"/>
      <c r="DN117" s="844"/>
      <c r="DO117" s="844"/>
      <c r="DP117" s="845"/>
      <c r="DQ117" s="846" t="s">
        <v>451</v>
      </c>
      <c r="DR117" s="844"/>
      <c r="DS117" s="844"/>
      <c r="DT117" s="844"/>
      <c r="DU117" s="845"/>
      <c r="DV117" s="888" t="s">
        <v>451</v>
      </c>
      <c r="DW117" s="889"/>
      <c r="DX117" s="889"/>
      <c r="DY117" s="889"/>
      <c r="DZ117" s="890"/>
    </row>
    <row r="118" spans="1:130" s="226" customFormat="1" ht="26.25" customHeight="1" x14ac:dyDescent="0.15">
      <c r="A118" s="959" t="s">
        <v>442</v>
      </c>
      <c r="B118" s="960"/>
      <c r="C118" s="960"/>
      <c r="D118" s="960"/>
      <c r="E118" s="960"/>
      <c r="F118" s="960"/>
      <c r="G118" s="960"/>
      <c r="H118" s="960"/>
      <c r="I118" s="960"/>
      <c r="J118" s="960"/>
      <c r="K118" s="960"/>
      <c r="L118" s="960"/>
      <c r="M118" s="960"/>
      <c r="N118" s="960"/>
      <c r="O118" s="960"/>
      <c r="P118" s="960"/>
      <c r="Q118" s="960"/>
      <c r="R118" s="960"/>
      <c r="S118" s="960"/>
      <c r="T118" s="960"/>
      <c r="U118" s="960"/>
      <c r="V118" s="960"/>
      <c r="W118" s="960"/>
      <c r="X118" s="960"/>
      <c r="Y118" s="960"/>
      <c r="Z118" s="961"/>
      <c r="AA118" s="962" t="s">
        <v>439</v>
      </c>
      <c r="AB118" s="960"/>
      <c r="AC118" s="960"/>
      <c r="AD118" s="960"/>
      <c r="AE118" s="961"/>
      <c r="AF118" s="962" t="s">
        <v>440</v>
      </c>
      <c r="AG118" s="960"/>
      <c r="AH118" s="960"/>
      <c r="AI118" s="960"/>
      <c r="AJ118" s="961"/>
      <c r="AK118" s="962" t="s">
        <v>308</v>
      </c>
      <c r="AL118" s="960"/>
      <c r="AM118" s="960"/>
      <c r="AN118" s="960"/>
      <c r="AO118" s="961"/>
      <c r="AP118" s="963" t="s">
        <v>441</v>
      </c>
      <c r="AQ118" s="964"/>
      <c r="AR118" s="964"/>
      <c r="AS118" s="964"/>
      <c r="AT118" s="965"/>
      <c r="AU118" s="996"/>
      <c r="AV118" s="997"/>
      <c r="AW118" s="997"/>
      <c r="AX118" s="997"/>
      <c r="AY118" s="997"/>
      <c r="AZ118" s="902" t="s">
        <v>472</v>
      </c>
      <c r="BA118" s="903"/>
      <c r="BB118" s="903"/>
      <c r="BC118" s="903"/>
      <c r="BD118" s="903"/>
      <c r="BE118" s="903"/>
      <c r="BF118" s="903"/>
      <c r="BG118" s="903"/>
      <c r="BH118" s="903"/>
      <c r="BI118" s="903"/>
      <c r="BJ118" s="903"/>
      <c r="BK118" s="903"/>
      <c r="BL118" s="903"/>
      <c r="BM118" s="903"/>
      <c r="BN118" s="903"/>
      <c r="BO118" s="903"/>
      <c r="BP118" s="904"/>
      <c r="BQ118" s="943" t="s">
        <v>447</v>
      </c>
      <c r="BR118" s="909"/>
      <c r="BS118" s="909"/>
      <c r="BT118" s="909"/>
      <c r="BU118" s="909"/>
      <c r="BV118" s="909" t="s">
        <v>236</v>
      </c>
      <c r="BW118" s="909"/>
      <c r="BX118" s="909"/>
      <c r="BY118" s="909"/>
      <c r="BZ118" s="909"/>
      <c r="CA118" s="909" t="s">
        <v>236</v>
      </c>
      <c r="CB118" s="909"/>
      <c r="CC118" s="909"/>
      <c r="CD118" s="909"/>
      <c r="CE118" s="909"/>
      <c r="CF118" s="939" t="s">
        <v>236</v>
      </c>
      <c r="CG118" s="940"/>
      <c r="CH118" s="940"/>
      <c r="CI118" s="940"/>
      <c r="CJ118" s="940"/>
      <c r="CK118" s="991"/>
      <c r="CL118" s="885"/>
      <c r="CM118" s="879" t="s">
        <v>473</v>
      </c>
      <c r="CN118" s="816"/>
      <c r="CO118" s="816"/>
      <c r="CP118" s="816"/>
      <c r="CQ118" s="816"/>
      <c r="CR118" s="816"/>
      <c r="CS118" s="816"/>
      <c r="CT118" s="816"/>
      <c r="CU118" s="816"/>
      <c r="CV118" s="816"/>
      <c r="CW118" s="816"/>
      <c r="CX118" s="816"/>
      <c r="CY118" s="816"/>
      <c r="CZ118" s="816"/>
      <c r="DA118" s="816"/>
      <c r="DB118" s="816"/>
      <c r="DC118" s="816"/>
      <c r="DD118" s="816"/>
      <c r="DE118" s="816"/>
      <c r="DF118" s="817"/>
      <c r="DG118" s="843" t="s">
        <v>236</v>
      </c>
      <c r="DH118" s="844"/>
      <c r="DI118" s="844"/>
      <c r="DJ118" s="844"/>
      <c r="DK118" s="845"/>
      <c r="DL118" s="846" t="s">
        <v>447</v>
      </c>
      <c r="DM118" s="844"/>
      <c r="DN118" s="844"/>
      <c r="DO118" s="844"/>
      <c r="DP118" s="845"/>
      <c r="DQ118" s="846" t="s">
        <v>236</v>
      </c>
      <c r="DR118" s="844"/>
      <c r="DS118" s="844"/>
      <c r="DT118" s="844"/>
      <c r="DU118" s="845"/>
      <c r="DV118" s="888" t="s">
        <v>447</v>
      </c>
      <c r="DW118" s="889"/>
      <c r="DX118" s="889"/>
      <c r="DY118" s="889"/>
      <c r="DZ118" s="890"/>
    </row>
    <row r="119" spans="1:130" s="226" customFormat="1" ht="26.25" customHeight="1" x14ac:dyDescent="0.15">
      <c r="A119" s="882" t="s">
        <v>445</v>
      </c>
      <c r="B119" s="883"/>
      <c r="C119" s="924" t="s">
        <v>446</v>
      </c>
      <c r="D119" s="872"/>
      <c r="E119" s="872"/>
      <c r="F119" s="872"/>
      <c r="G119" s="872"/>
      <c r="H119" s="872"/>
      <c r="I119" s="872"/>
      <c r="J119" s="872"/>
      <c r="K119" s="872"/>
      <c r="L119" s="872"/>
      <c r="M119" s="872"/>
      <c r="N119" s="872"/>
      <c r="O119" s="872"/>
      <c r="P119" s="872"/>
      <c r="Q119" s="872"/>
      <c r="R119" s="872"/>
      <c r="S119" s="872"/>
      <c r="T119" s="872"/>
      <c r="U119" s="872"/>
      <c r="V119" s="872"/>
      <c r="W119" s="872"/>
      <c r="X119" s="872"/>
      <c r="Y119" s="872"/>
      <c r="Z119" s="873"/>
      <c r="AA119" s="952" t="s">
        <v>236</v>
      </c>
      <c r="AB119" s="953"/>
      <c r="AC119" s="953"/>
      <c r="AD119" s="953"/>
      <c r="AE119" s="954"/>
      <c r="AF119" s="955" t="s">
        <v>236</v>
      </c>
      <c r="AG119" s="953"/>
      <c r="AH119" s="953"/>
      <c r="AI119" s="953"/>
      <c r="AJ119" s="954"/>
      <c r="AK119" s="955" t="s">
        <v>451</v>
      </c>
      <c r="AL119" s="953"/>
      <c r="AM119" s="953"/>
      <c r="AN119" s="953"/>
      <c r="AO119" s="954"/>
      <c r="AP119" s="956" t="s">
        <v>236</v>
      </c>
      <c r="AQ119" s="957"/>
      <c r="AR119" s="957"/>
      <c r="AS119" s="957"/>
      <c r="AT119" s="958"/>
      <c r="AU119" s="998"/>
      <c r="AV119" s="999"/>
      <c r="AW119" s="999"/>
      <c r="AX119" s="999"/>
      <c r="AY119" s="999"/>
      <c r="AZ119" s="247" t="s">
        <v>189</v>
      </c>
      <c r="BA119" s="247"/>
      <c r="BB119" s="247"/>
      <c r="BC119" s="247"/>
      <c r="BD119" s="247"/>
      <c r="BE119" s="247"/>
      <c r="BF119" s="247"/>
      <c r="BG119" s="247"/>
      <c r="BH119" s="247"/>
      <c r="BI119" s="247"/>
      <c r="BJ119" s="247"/>
      <c r="BK119" s="247"/>
      <c r="BL119" s="247"/>
      <c r="BM119" s="247"/>
      <c r="BN119" s="247"/>
      <c r="BO119" s="941" t="s">
        <v>474</v>
      </c>
      <c r="BP119" s="942"/>
      <c r="BQ119" s="943">
        <v>37032571</v>
      </c>
      <c r="BR119" s="909"/>
      <c r="BS119" s="909"/>
      <c r="BT119" s="909"/>
      <c r="BU119" s="909"/>
      <c r="BV119" s="909">
        <v>37773886</v>
      </c>
      <c r="BW119" s="909"/>
      <c r="BX119" s="909"/>
      <c r="BY119" s="909"/>
      <c r="BZ119" s="909"/>
      <c r="CA119" s="909">
        <v>38133895</v>
      </c>
      <c r="CB119" s="909"/>
      <c r="CC119" s="909"/>
      <c r="CD119" s="909"/>
      <c r="CE119" s="909"/>
      <c r="CF119" s="812"/>
      <c r="CG119" s="813"/>
      <c r="CH119" s="813"/>
      <c r="CI119" s="813"/>
      <c r="CJ119" s="898"/>
      <c r="CK119" s="992"/>
      <c r="CL119" s="887"/>
      <c r="CM119" s="902" t="s">
        <v>475</v>
      </c>
      <c r="CN119" s="903"/>
      <c r="CO119" s="903"/>
      <c r="CP119" s="903"/>
      <c r="CQ119" s="903"/>
      <c r="CR119" s="903"/>
      <c r="CS119" s="903"/>
      <c r="CT119" s="903"/>
      <c r="CU119" s="903"/>
      <c r="CV119" s="903"/>
      <c r="CW119" s="903"/>
      <c r="CX119" s="903"/>
      <c r="CY119" s="903"/>
      <c r="CZ119" s="903"/>
      <c r="DA119" s="903"/>
      <c r="DB119" s="903"/>
      <c r="DC119" s="903"/>
      <c r="DD119" s="903"/>
      <c r="DE119" s="903"/>
      <c r="DF119" s="904"/>
      <c r="DG119" s="827">
        <v>39520</v>
      </c>
      <c r="DH119" s="828"/>
      <c r="DI119" s="828"/>
      <c r="DJ119" s="828"/>
      <c r="DK119" s="829"/>
      <c r="DL119" s="830">
        <v>36116</v>
      </c>
      <c r="DM119" s="828"/>
      <c r="DN119" s="828"/>
      <c r="DO119" s="828"/>
      <c r="DP119" s="829"/>
      <c r="DQ119" s="830">
        <v>58752</v>
      </c>
      <c r="DR119" s="828"/>
      <c r="DS119" s="828"/>
      <c r="DT119" s="828"/>
      <c r="DU119" s="829"/>
      <c r="DV119" s="912">
        <v>0.5</v>
      </c>
      <c r="DW119" s="913"/>
      <c r="DX119" s="913"/>
      <c r="DY119" s="913"/>
      <c r="DZ119" s="914"/>
    </row>
    <row r="120" spans="1:130" s="226" customFormat="1" ht="26.25" customHeight="1" x14ac:dyDescent="0.15">
      <c r="A120" s="884"/>
      <c r="B120" s="885"/>
      <c r="C120" s="879" t="s">
        <v>450</v>
      </c>
      <c r="D120" s="816"/>
      <c r="E120" s="816"/>
      <c r="F120" s="816"/>
      <c r="G120" s="816"/>
      <c r="H120" s="816"/>
      <c r="I120" s="816"/>
      <c r="J120" s="816"/>
      <c r="K120" s="816"/>
      <c r="L120" s="816"/>
      <c r="M120" s="816"/>
      <c r="N120" s="816"/>
      <c r="O120" s="816"/>
      <c r="P120" s="816"/>
      <c r="Q120" s="816"/>
      <c r="R120" s="816"/>
      <c r="S120" s="816"/>
      <c r="T120" s="816"/>
      <c r="U120" s="816"/>
      <c r="V120" s="816"/>
      <c r="W120" s="816"/>
      <c r="X120" s="816"/>
      <c r="Y120" s="816"/>
      <c r="Z120" s="817"/>
      <c r="AA120" s="843" t="s">
        <v>236</v>
      </c>
      <c r="AB120" s="844"/>
      <c r="AC120" s="844"/>
      <c r="AD120" s="844"/>
      <c r="AE120" s="845"/>
      <c r="AF120" s="846" t="s">
        <v>236</v>
      </c>
      <c r="AG120" s="844"/>
      <c r="AH120" s="844"/>
      <c r="AI120" s="844"/>
      <c r="AJ120" s="845"/>
      <c r="AK120" s="846" t="s">
        <v>447</v>
      </c>
      <c r="AL120" s="844"/>
      <c r="AM120" s="844"/>
      <c r="AN120" s="844"/>
      <c r="AO120" s="845"/>
      <c r="AP120" s="888" t="s">
        <v>447</v>
      </c>
      <c r="AQ120" s="889"/>
      <c r="AR120" s="889"/>
      <c r="AS120" s="889"/>
      <c r="AT120" s="890"/>
      <c r="AU120" s="944" t="s">
        <v>476</v>
      </c>
      <c r="AV120" s="945"/>
      <c r="AW120" s="945"/>
      <c r="AX120" s="945"/>
      <c r="AY120" s="946"/>
      <c r="AZ120" s="924" t="s">
        <v>477</v>
      </c>
      <c r="BA120" s="872"/>
      <c r="BB120" s="872"/>
      <c r="BC120" s="872"/>
      <c r="BD120" s="872"/>
      <c r="BE120" s="872"/>
      <c r="BF120" s="872"/>
      <c r="BG120" s="872"/>
      <c r="BH120" s="872"/>
      <c r="BI120" s="872"/>
      <c r="BJ120" s="872"/>
      <c r="BK120" s="872"/>
      <c r="BL120" s="872"/>
      <c r="BM120" s="872"/>
      <c r="BN120" s="872"/>
      <c r="BO120" s="872"/>
      <c r="BP120" s="873"/>
      <c r="BQ120" s="925">
        <v>14361901</v>
      </c>
      <c r="BR120" s="906"/>
      <c r="BS120" s="906"/>
      <c r="BT120" s="906"/>
      <c r="BU120" s="906"/>
      <c r="BV120" s="906">
        <v>13401444</v>
      </c>
      <c r="BW120" s="906"/>
      <c r="BX120" s="906"/>
      <c r="BY120" s="906"/>
      <c r="BZ120" s="906"/>
      <c r="CA120" s="906">
        <v>12985437</v>
      </c>
      <c r="CB120" s="906"/>
      <c r="CC120" s="906"/>
      <c r="CD120" s="906"/>
      <c r="CE120" s="906"/>
      <c r="CF120" s="930">
        <v>120.9</v>
      </c>
      <c r="CG120" s="931"/>
      <c r="CH120" s="931"/>
      <c r="CI120" s="931"/>
      <c r="CJ120" s="931"/>
      <c r="CK120" s="932" t="s">
        <v>478</v>
      </c>
      <c r="CL120" s="916"/>
      <c r="CM120" s="916"/>
      <c r="CN120" s="916"/>
      <c r="CO120" s="917"/>
      <c r="CP120" s="936" t="s">
        <v>479</v>
      </c>
      <c r="CQ120" s="937"/>
      <c r="CR120" s="937"/>
      <c r="CS120" s="937"/>
      <c r="CT120" s="937"/>
      <c r="CU120" s="937"/>
      <c r="CV120" s="937"/>
      <c r="CW120" s="937"/>
      <c r="CX120" s="937"/>
      <c r="CY120" s="937"/>
      <c r="CZ120" s="937"/>
      <c r="DA120" s="937"/>
      <c r="DB120" s="937"/>
      <c r="DC120" s="937"/>
      <c r="DD120" s="937"/>
      <c r="DE120" s="937"/>
      <c r="DF120" s="938"/>
      <c r="DG120" s="925" t="s">
        <v>447</v>
      </c>
      <c r="DH120" s="906"/>
      <c r="DI120" s="906"/>
      <c r="DJ120" s="906"/>
      <c r="DK120" s="906"/>
      <c r="DL120" s="906">
        <v>10380492</v>
      </c>
      <c r="DM120" s="906"/>
      <c r="DN120" s="906"/>
      <c r="DO120" s="906"/>
      <c r="DP120" s="906"/>
      <c r="DQ120" s="906">
        <v>9672177</v>
      </c>
      <c r="DR120" s="906"/>
      <c r="DS120" s="906"/>
      <c r="DT120" s="906"/>
      <c r="DU120" s="906"/>
      <c r="DV120" s="907">
        <v>90</v>
      </c>
      <c r="DW120" s="907"/>
      <c r="DX120" s="907"/>
      <c r="DY120" s="907"/>
      <c r="DZ120" s="908"/>
    </row>
    <row r="121" spans="1:130" s="226" customFormat="1" ht="26.25" customHeight="1" x14ac:dyDescent="0.15">
      <c r="A121" s="884"/>
      <c r="B121" s="885"/>
      <c r="C121" s="927" t="s">
        <v>480</v>
      </c>
      <c r="D121" s="928"/>
      <c r="E121" s="928"/>
      <c r="F121" s="928"/>
      <c r="G121" s="928"/>
      <c r="H121" s="928"/>
      <c r="I121" s="928"/>
      <c r="J121" s="928"/>
      <c r="K121" s="928"/>
      <c r="L121" s="928"/>
      <c r="M121" s="928"/>
      <c r="N121" s="928"/>
      <c r="O121" s="928"/>
      <c r="P121" s="928"/>
      <c r="Q121" s="928"/>
      <c r="R121" s="928"/>
      <c r="S121" s="928"/>
      <c r="T121" s="928"/>
      <c r="U121" s="928"/>
      <c r="V121" s="928"/>
      <c r="W121" s="928"/>
      <c r="X121" s="928"/>
      <c r="Y121" s="928"/>
      <c r="Z121" s="929"/>
      <c r="AA121" s="843" t="s">
        <v>236</v>
      </c>
      <c r="AB121" s="844"/>
      <c r="AC121" s="844"/>
      <c r="AD121" s="844"/>
      <c r="AE121" s="845"/>
      <c r="AF121" s="846" t="s">
        <v>447</v>
      </c>
      <c r="AG121" s="844"/>
      <c r="AH121" s="844"/>
      <c r="AI121" s="844"/>
      <c r="AJ121" s="845"/>
      <c r="AK121" s="846" t="s">
        <v>447</v>
      </c>
      <c r="AL121" s="844"/>
      <c r="AM121" s="844"/>
      <c r="AN121" s="844"/>
      <c r="AO121" s="845"/>
      <c r="AP121" s="888" t="s">
        <v>447</v>
      </c>
      <c r="AQ121" s="889"/>
      <c r="AR121" s="889"/>
      <c r="AS121" s="889"/>
      <c r="AT121" s="890"/>
      <c r="AU121" s="947"/>
      <c r="AV121" s="948"/>
      <c r="AW121" s="948"/>
      <c r="AX121" s="948"/>
      <c r="AY121" s="949"/>
      <c r="AZ121" s="879" t="s">
        <v>481</v>
      </c>
      <c r="BA121" s="816"/>
      <c r="BB121" s="816"/>
      <c r="BC121" s="816"/>
      <c r="BD121" s="816"/>
      <c r="BE121" s="816"/>
      <c r="BF121" s="816"/>
      <c r="BG121" s="816"/>
      <c r="BH121" s="816"/>
      <c r="BI121" s="816"/>
      <c r="BJ121" s="816"/>
      <c r="BK121" s="816"/>
      <c r="BL121" s="816"/>
      <c r="BM121" s="816"/>
      <c r="BN121" s="816"/>
      <c r="BO121" s="816"/>
      <c r="BP121" s="817"/>
      <c r="BQ121" s="880">
        <v>1403528</v>
      </c>
      <c r="BR121" s="881"/>
      <c r="BS121" s="881"/>
      <c r="BT121" s="881"/>
      <c r="BU121" s="881"/>
      <c r="BV121" s="881">
        <v>1349804</v>
      </c>
      <c r="BW121" s="881"/>
      <c r="BX121" s="881"/>
      <c r="BY121" s="881"/>
      <c r="BZ121" s="881"/>
      <c r="CA121" s="881">
        <v>1369923</v>
      </c>
      <c r="CB121" s="881"/>
      <c r="CC121" s="881"/>
      <c r="CD121" s="881"/>
      <c r="CE121" s="881"/>
      <c r="CF121" s="939">
        <v>12.8</v>
      </c>
      <c r="CG121" s="940"/>
      <c r="CH121" s="940"/>
      <c r="CI121" s="940"/>
      <c r="CJ121" s="940"/>
      <c r="CK121" s="933"/>
      <c r="CL121" s="919"/>
      <c r="CM121" s="919"/>
      <c r="CN121" s="919"/>
      <c r="CO121" s="920"/>
      <c r="CP121" s="899" t="s">
        <v>482</v>
      </c>
      <c r="CQ121" s="900"/>
      <c r="CR121" s="900"/>
      <c r="CS121" s="900"/>
      <c r="CT121" s="900"/>
      <c r="CU121" s="900"/>
      <c r="CV121" s="900"/>
      <c r="CW121" s="900"/>
      <c r="CX121" s="900"/>
      <c r="CY121" s="900"/>
      <c r="CZ121" s="900"/>
      <c r="DA121" s="900"/>
      <c r="DB121" s="900"/>
      <c r="DC121" s="900"/>
      <c r="DD121" s="900"/>
      <c r="DE121" s="900"/>
      <c r="DF121" s="901"/>
      <c r="DG121" s="880">
        <v>2294857</v>
      </c>
      <c r="DH121" s="881"/>
      <c r="DI121" s="881"/>
      <c r="DJ121" s="881"/>
      <c r="DK121" s="881"/>
      <c r="DL121" s="881">
        <v>2140958</v>
      </c>
      <c r="DM121" s="881"/>
      <c r="DN121" s="881"/>
      <c r="DO121" s="881"/>
      <c r="DP121" s="881"/>
      <c r="DQ121" s="881">
        <v>1850195</v>
      </c>
      <c r="DR121" s="881"/>
      <c r="DS121" s="881"/>
      <c r="DT121" s="881"/>
      <c r="DU121" s="881"/>
      <c r="DV121" s="858">
        <v>17.2</v>
      </c>
      <c r="DW121" s="858"/>
      <c r="DX121" s="858"/>
      <c r="DY121" s="858"/>
      <c r="DZ121" s="859"/>
    </row>
    <row r="122" spans="1:130" s="226" customFormat="1" ht="26.25" customHeight="1" x14ac:dyDescent="0.15">
      <c r="A122" s="884"/>
      <c r="B122" s="885"/>
      <c r="C122" s="879" t="s">
        <v>461</v>
      </c>
      <c r="D122" s="816"/>
      <c r="E122" s="816"/>
      <c r="F122" s="816"/>
      <c r="G122" s="816"/>
      <c r="H122" s="816"/>
      <c r="I122" s="816"/>
      <c r="J122" s="816"/>
      <c r="K122" s="816"/>
      <c r="L122" s="816"/>
      <c r="M122" s="816"/>
      <c r="N122" s="816"/>
      <c r="O122" s="816"/>
      <c r="P122" s="816"/>
      <c r="Q122" s="816"/>
      <c r="R122" s="816"/>
      <c r="S122" s="816"/>
      <c r="T122" s="816"/>
      <c r="U122" s="816"/>
      <c r="V122" s="816"/>
      <c r="W122" s="816"/>
      <c r="X122" s="816"/>
      <c r="Y122" s="816"/>
      <c r="Z122" s="817"/>
      <c r="AA122" s="843" t="s">
        <v>447</v>
      </c>
      <c r="AB122" s="844"/>
      <c r="AC122" s="844"/>
      <c r="AD122" s="844"/>
      <c r="AE122" s="845"/>
      <c r="AF122" s="846" t="s">
        <v>447</v>
      </c>
      <c r="AG122" s="844"/>
      <c r="AH122" s="844"/>
      <c r="AI122" s="844"/>
      <c r="AJ122" s="845"/>
      <c r="AK122" s="846" t="s">
        <v>236</v>
      </c>
      <c r="AL122" s="844"/>
      <c r="AM122" s="844"/>
      <c r="AN122" s="844"/>
      <c r="AO122" s="845"/>
      <c r="AP122" s="888" t="s">
        <v>447</v>
      </c>
      <c r="AQ122" s="889"/>
      <c r="AR122" s="889"/>
      <c r="AS122" s="889"/>
      <c r="AT122" s="890"/>
      <c r="AU122" s="947"/>
      <c r="AV122" s="948"/>
      <c r="AW122" s="948"/>
      <c r="AX122" s="948"/>
      <c r="AY122" s="949"/>
      <c r="AZ122" s="902" t="s">
        <v>483</v>
      </c>
      <c r="BA122" s="903"/>
      <c r="BB122" s="903"/>
      <c r="BC122" s="903"/>
      <c r="BD122" s="903"/>
      <c r="BE122" s="903"/>
      <c r="BF122" s="903"/>
      <c r="BG122" s="903"/>
      <c r="BH122" s="903"/>
      <c r="BI122" s="903"/>
      <c r="BJ122" s="903"/>
      <c r="BK122" s="903"/>
      <c r="BL122" s="903"/>
      <c r="BM122" s="903"/>
      <c r="BN122" s="903"/>
      <c r="BO122" s="903"/>
      <c r="BP122" s="904"/>
      <c r="BQ122" s="943">
        <v>22770836</v>
      </c>
      <c r="BR122" s="909"/>
      <c r="BS122" s="909"/>
      <c r="BT122" s="909"/>
      <c r="BU122" s="909"/>
      <c r="BV122" s="909">
        <v>23376485</v>
      </c>
      <c r="BW122" s="909"/>
      <c r="BX122" s="909"/>
      <c r="BY122" s="909"/>
      <c r="BZ122" s="909"/>
      <c r="CA122" s="909">
        <v>23551099</v>
      </c>
      <c r="CB122" s="909"/>
      <c r="CC122" s="909"/>
      <c r="CD122" s="909"/>
      <c r="CE122" s="909"/>
      <c r="CF122" s="910">
        <v>219.2</v>
      </c>
      <c r="CG122" s="911"/>
      <c r="CH122" s="911"/>
      <c r="CI122" s="911"/>
      <c r="CJ122" s="911"/>
      <c r="CK122" s="933"/>
      <c r="CL122" s="919"/>
      <c r="CM122" s="919"/>
      <c r="CN122" s="919"/>
      <c r="CO122" s="920"/>
      <c r="CP122" s="899" t="s">
        <v>484</v>
      </c>
      <c r="CQ122" s="900"/>
      <c r="CR122" s="900"/>
      <c r="CS122" s="900"/>
      <c r="CT122" s="900"/>
      <c r="CU122" s="900"/>
      <c r="CV122" s="900"/>
      <c r="CW122" s="900"/>
      <c r="CX122" s="900"/>
      <c r="CY122" s="900"/>
      <c r="CZ122" s="900"/>
      <c r="DA122" s="900"/>
      <c r="DB122" s="900"/>
      <c r="DC122" s="900"/>
      <c r="DD122" s="900"/>
      <c r="DE122" s="900"/>
      <c r="DF122" s="901"/>
      <c r="DG122" s="880" t="s">
        <v>236</v>
      </c>
      <c r="DH122" s="881"/>
      <c r="DI122" s="881"/>
      <c r="DJ122" s="881"/>
      <c r="DK122" s="881"/>
      <c r="DL122" s="881">
        <v>1862081</v>
      </c>
      <c r="DM122" s="881"/>
      <c r="DN122" s="881"/>
      <c r="DO122" s="881"/>
      <c r="DP122" s="881"/>
      <c r="DQ122" s="881">
        <v>1736095</v>
      </c>
      <c r="DR122" s="881"/>
      <c r="DS122" s="881"/>
      <c r="DT122" s="881"/>
      <c r="DU122" s="881"/>
      <c r="DV122" s="858">
        <v>16.2</v>
      </c>
      <c r="DW122" s="858"/>
      <c r="DX122" s="858"/>
      <c r="DY122" s="858"/>
      <c r="DZ122" s="859"/>
    </row>
    <row r="123" spans="1:130" s="226" customFormat="1" ht="26.25" customHeight="1" x14ac:dyDescent="0.15">
      <c r="A123" s="884"/>
      <c r="B123" s="885"/>
      <c r="C123" s="879" t="s">
        <v>468</v>
      </c>
      <c r="D123" s="816"/>
      <c r="E123" s="816"/>
      <c r="F123" s="816"/>
      <c r="G123" s="816"/>
      <c r="H123" s="816"/>
      <c r="I123" s="816"/>
      <c r="J123" s="816"/>
      <c r="K123" s="816"/>
      <c r="L123" s="816"/>
      <c r="M123" s="816"/>
      <c r="N123" s="816"/>
      <c r="O123" s="816"/>
      <c r="P123" s="816"/>
      <c r="Q123" s="816"/>
      <c r="R123" s="816"/>
      <c r="S123" s="816"/>
      <c r="T123" s="816"/>
      <c r="U123" s="816"/>
      <c r="V123" s="816"/>
      <c r="W123" s="816"/>
      <c r="X123" s="816"/>
      <c r="Y123" s="816"/>
      <c r="Z123" s="817"/>
      <c r="AA123" s="843" t="s">
        <v>236</v>
      </c>
      <c r="AB123" s="844"/>
      <c r="AC123" s="844"/>
      <c r="AD123" s="844"/>
      <c r="AE123" s="845"/>
      <c r="AF123" s="846" t="s">
        <v>447</v>
      </c>
      <c r="AG123" s="844"/>
      <c r="AH123" s="844"/>
      <c r="AI123" s="844"/>
      <c r="AJ123" s="845"/>
      <c r="AK123" s="846" t="s">
        <v>447</v>
      </c>
      <c r="AL123" s="844"/>
      <c r="AM123" s="844"/>
      <c r="AN123" s="844"/>
      <c r="AO123" s="845"/>
      <c r="AP123" s="888" t="s">
        <v>447</v>
      </c>
      <c r="AQ123" s="889"/>
      <c r="AR123" s="889"/>
      <c r="AS123" s="889"/>
      <c r="AT123" s="890"/>
      <c r="AU123" s="950"/>
      <c r="AV123" s="951"/>
      <c r="AW123" s="951"/>
      <c r="AX123" s="951"/>
      <c r="AY123" s="951"/>
      <c r="AZ123" s="247" t="s">
        <v>189</v>
      </c>
      <c r="BA123" s="247"/>
      <c r="BB123" s="247"/>
      <c r="BC123" s="247"/>
      <c r="BD123" s="247"/>
      <c r="BE123" s="247"/>
      <c r="BF123" s="247"/>
      <c r="BG123" s="247"/>
      <c r="BH123" s="247"/>
      <c r="BI123" s="247"/>
      <c r="BJ123" s="247"/>
      <c r="BK123" s="247"/>
      <c r="BL123" s="247"/>
      <c r="BM123" s="247"/>
      <c r="BN123" s="247"/>
      <c r="BO123" s="941" t="s">
        <v>485</v>
      </c>
      <c r="BP123" s="942"/>
      <c r="BQ123" s="896">
        <v>38536265</v>
      </c>
      <c r="BR123" s="897"/>
      <c r="BS123" s="897"/>
      <c r="BT123" s="897"/>
      <c r="BU123" s="897"/>
      <c r="BV123" s="897">
        <v>38127733</v>
      </c>
      <c r="BW123" s="897"/>
      <c r="BX123" s="897"/>
      <c r="BY123" s="897"/>
      <c r="BZ123" s="897"/>
      <c r="CA123" s="897">
        <v>37906459</v>
      </c>
      <c r="CB123" s="897"/>
      <c r="CC123" s="897"/>
      <c r="CD123" s="897"/>
      <c r="CE123" s="897"/>
      <c r="CF123" s="812"/>
      <c r="CG123" s="813"/>
      <c r="CH123" s="813"/>
      <c r="CI123" s="813"/>
      <c r="CJ123" s="898"/>
      <c r="CK123" s="933"/>
      <c r="CL123" s="919"/>
      <c r="CM123" s="919"/>
      <c r="CN123" s="919"/>
      <c r="CO123" s="920"/>
      <c r="CP123" s="899" t="s">
        <v>486</v>
      </c>
      <c r="CQ123" s="900"/>
      <c r="CR123" s="900"/>
      <c r="CS123" s="900"/>
      <c r="CT123" s="900"/>
      <c r="CU123" s="900"/>
      <c r="CV123" s="900"/>
      <c r="CW123" s="900"/>
      <c r="CX123" s="900"/>
      <c r="CY123" s="900"/>
      <c r="CZ123" s="900"/>
      <c r="DA123" s="900"/>
      <c r="DB123" s="900"/>
      <c r="DC123" s="900"/>
      <c r="DD123" s="900"/>
      <c r="DE123" s="900"/>
      <c r="DF123" s="901"/>
      <c r="DG123" s="843">
        <v>454636</v>
      </c>
      <c r="DH123" s="844"/>
      <c r="DI123" s="844"/>
      <c r="DJ123" s="844"/>
      <c r="DK123" s="845"/>
      <c r="DL123" s="846">
        <v>422323</v>
      </c>
      <c r="DM123" s="844"/>
      <c r="DN123" s="844"/>
      <c r="DO123" s="844"/>
      <c r="DP123" s="845"/>
      <c r="DQ123" s="846">
        <v>443186</v>
      </c>
      <c r="DR123" s="844"/>
      <c r="DS123" s="844"/>
      <c r="DT123" s="844"/>
      <c r="DU123" s="845"/>
      <c r="DV123" s="888">
        <v>4.0999999999999996</v>
      </c>
      <c r="DW123" s="889"/>
      <c r="DX123" s="889"/>
      <c r="DY123" s="889"/>
      <c r="DZ123" s="890"/>
    </row>
    <row r="124" spans="1:130" s="226" customFormat="1" ht="26.25" customHeight="1" thickBot="1" x14ac:dyDescent="0.2">
      <c r="A124" s="884"/>
      <c r="B124" s="885"/>
      <c r="C124" s="879" t="s">
        <v>471</v>
      </c>
      <c r="D124" s="816"/>
      <c r="E124" s="816"/>
      <c r="F124" s="816"/>
      <c r="G124" s="816"/>
      <c r="H124" s="816"/>
      <c r="I124" s="816"/>
      <c r="J124" s="816"/>
      <c r="K124" s="816"/>
      <c r="L124" s="816"/>
      <c r="M124" s="816"/>
      <c r="N124" s="816"/>
      <c r="O124" s="816"/>
      <c r="P124" s="816"/>
      <c r="Q124" s="816"/>
      <c r="R124" s="816"/>
      <c r="S124" s="816"/>
      <c r="T124" s="816"/>
      <c r="U124" s="816"/>
      <c r="V124" s="816"/>
      <c r="W124" s="816"/>
      <c r="X124" s="816"/>
      <c r="Y124" s="816"/>
      <c r="Z124" s="817"/>
      <c r="AA124" s="843" t="s">
        <v>236</v>
      </c>
      <c r="AB124" s="844"/>
      <c r="AC124" s="844"/>
      <c r="AD124" s="844"/>
      <c r="AE124" s="845"/>
      <c r="AF124" s="846" t="s">
        <v>236</v>
      </c>
      <c r="AG124" s="844"/>
      <c r="AH124" s="844"/>
      <c r="AI124" s="844"/>
      <c r="AJ124" s="845"/>
      <c r="AK124" s="846" t="s">
        <v>236</v>
      </c>
      <c r="AL124" s="844"/>
      <c r="AM124" s="844"/>
      <c r="AN124" s="844"/>
      <c r="AO124" s="845"/>
      <c r="AP124" s="888" t="s">
        <v>236</v>
      </c>
      <c r="AQ124" s="889"/>
      <c r="AR124" s="889"/>
      <c r="AS124" s="889"/>
      <c r="AT124" s="890"/>
      <c r="AU124" s="891" t="s">
        <v>487</v>
      </c>
      <c r="AV124" s="892"/>
      <c r="AW124" s="892"/>
      <c r="AX124" s="892"/>
      <c r="AY124" s="892"/>
      <c r="AZ124" s="892"/>
      <c r="BA124" s="892"/>
      <c r="BB124" s="892"/>
      <c r="BC124" s="892"/>
      <c r="BD124" s="892"/>
      <c r="BE124" s="892"/>
      <c r="BF124" s="892"/>
      <c r="BG124" s="892"/>
      <c r="BH124" s="892"/>
      <c r="BI124" s="892"/>
      <c r="BJ124" s="892"/>
      <c r="BK124" s="892"/>
      <c r="BL124" s="892"/>
      <c r="BM124" s="892"/>
      <c r="BN124" s="892"/>
      <c r="BO124" s="892"/>
      <c r="BP124" s="893"/>
      <c r="BQ124" s="894" t="s">
        <v>236</v>
      </c>
      <c r="BR124" s="895"/>
      <c r="BS124" s="895"/>
      <c r="BT124" s="895"/>
      <c r="BU124" s="895"/>
      <c r="BV124" s="895" t="s">
        <v>236</v>
      </c>
      <c r="BW124" s="895"/>
      <c r="BX124" s="895"/>
      <c r="BY124" s="895"/>
      <c r="BZ124" s="895"/>
      <c r="CA124" s="895">
        <v>2.1</v>
      </c>
      <c r="CB124" s="895"/>
      <c r="CC124" s="895"/>
      <c r="CD124" s="895"/>
      <c r="CE124" s="895"/>
      <c r="CF124" s="790"/>
      <c r="CG124" s="791"/>
      <c r="CH124" s="791"/>
      <c r="CI124" s="791"/>
      <c r="CJ124" s="926"/>
      <c r="CK124" s="934"/>
      <c r="CL124" s="934"/>
      <c r="CM124" s="934"/>
      <c r="CN124" s="934"/>
      <c r="CO124" s="935"/>
      <c r="CP124" s="899" t="s">
        <v>488</v>
      </c>
      <c r="CQ124" s="900"/>
      <c r="CR124" s="900"/>
      <c r="CS124" s="900"/>
      <c r="CT124" s="900"/>
      <c r="CU124" s="900"/>
      <c r="CV124" s="900"/>
      <c r="CW124" s="900"/>
      <c r="CX124" s="900"/>
      <c r="CY124" s="900"/>
      <c r="CZ124" s="900"/>
      <c r="DA124" s="900"/>
      <c r="DB124" s="900"/>
      <c r="DC124" s="900"/>
      <c r="DD124" s="900"/>
      <c r="DE124" s="900"/>
      <c r="DF124" s="901"/>
      <c r="DG124" s="827">
        <v>12715799</v>
      </c>
      <c r="DH124" s="828"/>
      <c r="DI124" s="828"/>
      <c r="DJ124" s="828"/>
      <c r="DK124" s="829"/>
      <c r="DL124" s="830">
        <v>75079</v>
      </c>
      <c r="DM124" s="828"/>
      <c r="DN124" s="828"/>
      <c r="DO124" s="828"/>
      <c r="DP124" s="829"/>
      <c r="DQ124" s="830">
        <v>63486</v>
      </c>
      <c r="DR124" s="828"/>
      <c r="DS124" s="828"/>
      <c r="DT124" s="828"/>
      <c r="DU124" s="829"/>
      <c r="DV124" s="912">
        <v>0.6</v>
      </c>
      <c r="DW124" s="913"/>
      <c r="DX124" s="913"/>
      <c r="DY124" s="913"/>
      <c r="DZ124" s="914"/>
    </row>
    <row r="125" spans="1:130" s="226" customFormat="1" ht="26.25" customHeight="1" x14ac:dyDescent="0.15">
      <c r="A125" s="884"/>
      <c r="B125" s="885"/>
      <c r="C125" s="879" t="s">
        <v>473</v>
      </c>
      <c r="D125" s="816"/>
      <c r="E125" s="816"/>
      <c r="F125" s="816"/>
      <c r="G125" s="816"/>
      <c r="H125" s="816"/>
      <c r="I125" s="816"/>
      <c r="J125" s="816"/>
      <c r="K125" s="816"/>
      <c r="L125" s="816"/>
      <c r="M125" s="816"/>
      <c r="N125" s="816"/>
      <c r="O125" s="816"/>
      <c r="P125" s="816"/>
      <c r="Q125" s="816"/>
      <c r="R125" s="816"/>
      <c r="S125" s="816"/>
      <c r="T125" s="816"/>
      <c r="U125" s="816"/>
      <c r="V125" s="816"/>
      <c r="W125" s="816"/>
      <c r="X125" s="816"/>
      <c r="Y125" s="816"/>
      <c r="Z125" s="817"/>
      <c r="AA125" s="843" t="s">
        <v>417</v>
      </c>
      <c r="AB125" s="844"/>
      <c r="AC125" s="844"/>
      <c r="AD125" s="844"/>
      <c r="AE125" s="845"/>
      <c r="AF125" s="846" t="s">
        <v>417</v>
      </c>
      <c r="AG125" s="844"/>
      <c r="AH125" s="844"/>
      <c r="AI125" s="844"/>
      <c r="AJ125" s="845"/>
      <c r="AK125" s="846" t="s">
        <v>417</v>
      </c>
      <c r="AL125" s="844"/>
      <c r="AM125" s="844"/>
      <c r="AN125" s="844"/>
      <c r="AO125" s="845"/>
      <c r="AP125" s="888" t="s">
        <v>417</v>
      </c>
      <c r="AQ125" s="889"/>
      <c r="AR125" s="889"/>
      <c r="AS125" s="889"/>
      <c r="AT125" s="890"/>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915" t="s">
        <v>489</v>
      </c>
      <c r="CL125" s="916"/>
      <c r="CM125" s="916"/>
      <c r="CN125" s="916"/>
      <c r="CO125" s="917"/>
      <c r="CP125" s="924" t="s">
        <v>490</v>
      </c>
      <c r="CQ125" s="872"/>
      <c r="CR125" s="872"/>
      <c r="CS125" s="872"/>
      <c r="CT125" s="872"/>
      <c r="CU125" s="872"/>
      <c r="CV125" s="872"/>
      <c r="CW125" s="872"/>
      <c r="CX125" s="872"/>
      <c r="CY125" s="872"/>
      <c r="CZ125" s="872"/>
      <c r="DA125" s="872"/>
      <c r="DB125" s="872"/>
      <c r="DC125" s="872"/>
      <c r="DD125" s="872"/>
      <c r="DE125" s="872"/>
      <c r="DF125" s="873"/>
      <c r="DG125" s="925" t="s">
        <v>491</v>
      </c>
      <c r="DH125" s="906"/>
      <c r="DI125" s="906"/>
      <c r="DJ125" s="906"/>
      <c r="DK125" s="906"/>
      <c r="DL125" s="906" t="s">
        <v>417</v>
      </c>
      <c r="DM125" s="906"/>
      <c r="DN125" s="906"/>
      <c r="DO125" s="906"/>
      <c r="DP125" s="906"/>
      <c r="DQ125" s="906" t="s">
        <v>417</v>
      </c>
      <c r="DR125" s="906"/>
      <c r="DS125" s="906"/>
      <c r="DT125" s="906"/>
      <c r="DU125" s="906"/>
      <c r="DV125" s="907" t="s">
        <v>417</v>
      </c>
      <c r="DW125" s="907"/>
      <c r="DX125" s="907"/>
      <c r="DY125" s="907"/>
      <c r="DZ125" s="908"/>
    </row>
    <row r="126" spans="1:130" s="226" customFormat="1" ht="26.25" customHeight="1" thickBot="1" x14ac:dyDescent="0.2">
      <c r="A126" s="884"/>
      <c r="B126" s="885"/>
      <c r="C126" s="879" t="s">
        <v>475</v>
      </c>
      <c r="D126" s="816"/>
      <c r="E126" s="816"/>
      <c r="F126" s="816"/>
      <c r="G126" s="816"/>
      <c r="H126" s="816"/>
      <c r="I126" s="816"/>
      <c r="J126" s="816"/>
      <c r="K126" s="816"/>
      <c r="L126" s="816"/>
      <c r="M126" s="816"/>
      <c r="N126" s="816"/>
      <c r="O126" s="816"/>
      <c r="P126" s="816"/>
      <c r="Q126" s="816"/>
      <c r="R126" s="816"/>
      <c r="S126" s="816"/>
      <c r="T126" s="816"/>
      <c r="U126" s="816"/>
      <c r="V126" s="816"/>
      <c r="W126" s="816"/>
      <c r="X126" s="816"/>
      <c r="Y126" s="816"/>
      <c r="Z126" s="817"/>
      <c r="AA126" s="843">
        <v>11265</v>
      </c>
      <c r="AB126" s="844"/>
      <c r="AC126" s="844"/>
      <c r="AD126" s="844"/>
      <c r="AE126" s="845"/>
      <c r="AF126" s="846">
        <v>6033</v>
      </c>
      <c r="AG126" s="844"/>
      <c r="AH126" s="844"/>
      <c r="AI126" s="844"/>
      <c r="AJ126" s="845"/>
      <c r="AK126" s="846">
        <v>2793</v>
      </c>
      <c r="AL126" s="844"/>
      <c r="AM126" s="844"/>
      <c r="AN126" s="844"/>
      <c r="AO126" s="845"/>
      <c r="AP126" s="888">
        <v>0</v>
      </c>
      <c r="AQ126" s="889"/>
      <c r="AR126" s="889"/>
      <c r="AS126" s="889"/>
      <c r="AT126" s="890"/>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918"/>
      <c r="CL126" s="919"/>
      <c r="CM126" s="919"/>
      <c r="CN126" s="919"/>
      <c r="CO126" s="920"/>
      <c r="CP126" s="879" t="s">
        <v>492</v>
      </c>
      <c r="CQ126" s="816"/>
      <c r="CR126" s="816"/>
      <c r="CS126" s="816"/>
      <c r="CT126" s="816"/>
      <c r="CU126" s="816"/>
      <c r="CV126" s="816"/>
      <c r="CW126" s="816"/>
      <c r="CX126" s="816"/>
      <c r="CY126" s="816"/>
      <c r="CZ126" s="816"/>
      <c r="DA126" s="816"/>
      <c r="DB126" s="816"/>
      <c r="DC126" s="816"/>
      <c r="DD126" s="816"/>
      <c r="DE126" s="816"/>
      <c r="DF126" s="817"/>
      <c r="DG126" s="880" t="s">
        <v>417</v>
      </c>
      <c r="DH126" s="881"/>
      <c r="DI126" s="881"/>
      <c r="DJ126" s="881"/>
      <c r="DK126" s="881"/>
      <c r="DL126" s="881" t="s">
        <v>236</v>
      </c>
      <c r="DM126" s="881"/>
      <c r="DN126" s="881"/>
      <c r="DO126" s="881"/>
      <c r="DP126" s="881"/>
      <c r="DQ126" s="881" t="s">
        <v>493</v>
      </c>
      <c r="DR126" s="881"/>
      <c r="DS126" s="881"/>
      <c r="DT126" s="881"/>
      <c r="DU126" s="881"/>
      <c r="DV126" s="858" t="s">
        <v>417</v>
      </c>
      <c r="DW126" s="858"/>
      <c r="DX126" s="858"/>
      <c r="DY126" s="858"/>
      <c r="DZ126" s="859"/>
    </row>
    <row r="127" spans="1:130" s="226" customFormat="1" ht="26.25" customHeight="1" x14ac:dyDescent="0.15">
      <c r="A127" s="886"/>
      <c r="B127" s="887"/>
      <c r="C127" s="902" t="s">
        <v>494</v>
      </c>
      <c r="D127" s="903"/>
      <c r="E127" s="903"/>
      <c r="F127" s="903"/>
      <c r="G127" s="903"/>
      <c r="H127" s="903"/>
      <c r="I127" s="903"/>
      <c r="J127" s="903"/>
      <c r="K127" s="903"/>
      <c r="L127" s="903"/>
      <c r="M127" s="903"/>
      <c r="N127" s="903"/>
      <c r="O127" s="903"/>
      <c r="P127" s="903"/>
      <c r="Q127" s="903"/>
      <c r="R127" s="903"/>
      <c r="S127" s="903"/>
      <c r="T127" s="903"/>
      <c r="U127" s="903"/>
      <c r="V127" s="903"/>
      <c r="W127" s="903"/>
      <c r="X127" s="903"/>
      <c r="Y127" s="903"/>
      <c r="Z127" s="904"/>
      <c r="AA127" s="843">
        <v>190</v>
      </c>
      <c r="AB127" s="844"/>
      <c r="AC127" s="844"/>
      <c r="AD127" s="844"/>
      <c r="AE127" s="845"/>
      <c r="AF127" s="846">
        <v>12215</v>
      </c>
      <c r="AG127" s="844"/>
      <c r="AH127" s="844"/>
      <c r="AI127" s="844"/>
      <c r="AJ127" s="845"/>
      <c r="AK127" s="846">
        <v>151</v>
      </c>
      <c r="AL127" s="844"/>
      <c r="AM127" s="844"/>
      <c r="AN127" s="844"/>
      <c r="AO127" s="845"/>
      <c r="AP127" s="888">
        <v>0</v>
      </c>
      <c r="AQ127" s="889"/>
      <c r="AR127" s="889"/>
      <c r="AS127" s="889"/>
      <c r="AT127" s="890"/>
      <c r="AU127" s="228"/>
      <c r="AV127" s="228"/>
      <c r="AW127" s="228"/>
      <c r="AX127" s="905" t="s">
        <v>495</v>
      </c>
      <c r="AY127" s="876"/>
      <c r="AZ127" s="876"/>
      <c r="BA127" s="876"/>
      <c r="BB127" s="876"/>
      <c r="BC127" s="876"/>
      <c r="BD127" s="876"/>
      <c r="BE127" s="877"/>
      <c r="BF127" s="875" t="s">
        <v>496</v>
      </c>
      <c r="BG127" s="876"/>
      <c r="BH127" s="876"/>
      <c r="BI127" s="876"/>
      <c r="BJ127" s="876"/>
      <c r="BK127" s="876"/>
      <c r="BL127" s="877"/>
      <c r="BM127" s="875" t="s">
        <v>497</v>
      </c>
      <c r="BN127" s="876"/>
      <c r="BO127" s="876"/>
      <c r="BP127" s="876"/>
      <c r="BQ127" s="876"/>
      <c r="BR127" s="876"/>
      <c r="BS127" s="877"/>
      <c r="BT127" s="875" t="s">
        <v>498</v>
      </c>
      <c r="BU127" s="876"/>
      <c r="BV127" s="876"/>
      <c r="BW127" s="876"/>
      <c r="BX127" s="876"/>
      <c r="BY127" s="876"/>
      <c r="BZ127" s="878"/>
      <c r="CA127" s="228"/>
      <c r="CB127" s="228"/>
      <c r="CC127" s="228"/>
      <c r="CD127" s="251"/>
      <c r="CE127" s="251"/>
      <c r="CF127" s="251"/>
      <c r="CG127" s="228"/>
      <c r="CH127" s="228"/>
      <c r="CI127" s="228"/>
      <c r="CJ127" s="250"/>
      <c r="CK127" s="918"/>
      <c r="CL127" s="919"/>
      <c r="CM127" s="919"/>
      <c r="CN127" s="919"/>
      <c r="CO127" s="920"/>
      <c r="CP127" s="879" t="s">
        <v>499</v>
      </c>
      <c r="CQ127" s="816"/>
      <c r="CR127" s="816"/>
      <c r="CS127" s="816"/>
      <c r="CT127" s="816"/>
      <c r="CU127" s="816"/>
      <c r="CV127" s="816"/>
      <c r="CW127" s="816"/>
      <c r="CX127" s="816"/>
      <c r="CY127" s="816"/>
      <c r="CZ127" s="816"/>
      <c r="DA127" s="816"/>
      <c r="DB127" s="816"/>
      <c r="DC127" s="816"/>
      <c r="DD127" s="816"/>
      <c r="DE127" s="816"/>
      <c r="DF127" s="817"/>
      <c r="DG127" s="880" t="s">
        <v>236</v>
      </c>
      <c r="DH127" s="881"/>
      <c r="DI127" s="881"/>
      <c r="DJ127" s="881"/>
      <c r="DK127" s="881"/>
      <c r="DL127" s="881" t="s">
        <v>236</v>
      </c>
      <c r="DM127" s="881"/>
      <c r="DN127" s="881"/>
      <c r="DO127" s="881"/>
      <c r="DP127" s="881"/>
      <c r="DQ127" s="881" t="s">
        <v>417</v>
      </c>
      <c r="DR127" s="881"/>
      <c r="DS127" s="881"/>
      <c r="DT127" s="881"/>
      <c r="DU127" s="881"/>
      <c r="DV127" s="858" t="s">
        <v>236</v>
      </c>
      <c r="DW127" s="858"/>
      <c r="DX127" s="858"/>
      <c r="DY127" s="858"/>
      <c r="DZ127" s="859"/>
    </row>
    <row r="128" spans="1:130" s="226" customFormat="1" ht="26.25" customHeight="1" thickBot="1" x14ac:dyDescent="0.2">
      <c r="A128" s="860" t="s">
        <v>500</v>
      </c>
      <c r="B128" s="861"/>
      <c r="C128" s="861"/>
      <c r="D128" s="861"/>
      <c r="E128" s="861"/>
      <c r="F128" s="861"/>
      <c r="G128" s="861"/>
      <c r="H128" s="861"/>
      <c r="I128" s="861"/>
      <c r="J128" s="861"/>
      <c r="K128" s="861"/>
      <c r="L128" s="861"/>
      <c r="M128" s="861"/>
      <c r="N128" s="861"/>
      <c r="O128" s="861"/>
      <c r="P128" s="861"/>
      <c r="Q128" s="861"/>
      <c r="R128" s="861"/>
      <c r="S128" s="861"/>
      <c r="T128" s="861"/>
      <c r="U128" s="861"/>
      <c r="V128" s="861"/>
      <c r="W128" s="862" t="s">
        <v>501</v>
      </c>
      <c r="X128" s="862"/>
      <c r="Y128" s="862"/>
      <c r="Z128" s="863"/>
      <c r="AA128" s="864">
        <v>158596</v>
      </c>
      <c r="AB128" s="865"/>
      <c r="AC128" s="865"/>
      <c r="AD128" s="865"/>
      <c r="AE128" s="866"/>
      <c r="AF128" s="867">
        <v>146000</v>
      </c>
      <c r="AG128" s="865"/>
      <c r="AH128" s="865"/>
      <c r="AI128" s="865"/>
      <c r="AJ128" s="866"/>
      <c r="AK128" s="867">
        <v>148779</v>
      </c>
      <c r="AL128" s="865"/>
      <c r="AM128" s="865"/>
      <c r="AN128" s="865"/>
      <c r="AO128" s="866"/>
      <c r="AP128" s="868"/>
      <c r="AQ128" s="869"/>
      <c r="AR128" s="869"/>
      <c r="AS128" s="869"/>
      <c r="AT128" s="870"/>
      <c r="AU128" s="228"/>
      <c r="AV128" s="228"/>
      <c r="AW128" s="228"/>
      <c r="AX128" s="871" t="s">
        <v>502</v>
      </c>
      <c r="AY128" s="872"/>
      <c r="AZ128" s="872"/>
      <c r="BA128" s="872"/>
      <c r="BB128" s="872"/>
      <c r="BC128" s="872"/>
      <c r="BD128" s="872"/>
      <c r="BE128" s="873"/>
      <c r="BF128" s="850" t="s">
        <v>236</v>
      </c>
      <c r="BG128" s="851"/>
      <c r="BH128" s="851"/>
      <c r="BI128" s="851"/>
      <c r="BJ128" s="851"/>
      <c r="BK128" s="851"/>
      <c r="BL128" s="874"/>
      <c r="BM128" s="850">
        <v>12.93</v>
      </c>
      <c r="BN128" s="851"/>
      <c r="BO128" s="851"/>
      <c r="BP128" s="851"/>
      <c r="BQ128" s="851"/>
      <c r="BR128" s="851"/>
      <c r="BS128" s="874"/>
      <c r="BT128" s="850">
        <v>20</v>
      </c>
      <c r="BU128" s="851"/>
      <c r="BV128" s="851"/>
      <c r="BW128" s="851"/>
      <c r="BX128" s="851"/>
      <c r="BY128" s="851"/>
      <c r="BZ128" s="852"/>
      <c r="CA128" s="251"/>
      <c r="CB128" s="251"/>
      <c r="CC128" s="251"/>
      <c r="CD128" s="251"/>
      <c r="CE128" s="251"/>
      <c r="CF128" s="251"/>
      <c r="CG128" s="228"/>
      <c r="CH128" s="228"/>
      <c r="CI128" s="228"/>
      <c r="CJ128" s="250"/>
      <c r="CK128" s="921"/>
      <c r="CL128" s="922"/>
      <c r="CM128" s="922"/>
      <c r="CN128" s="922"/>
      <c r="CO128" s="923"/>
      <c r="CP128" s="853" t="s">
        <v>503</v>
      </c>
      <c r="CQ128" s="794"/>
      <c r="CR128" s="794"/>
      <c r="CS128" s="794"/>
      <c r="CT128" s="794"/>
      <c r="CU128" s="794"/>
      <c r="CV128" s="794"/>
      <c r="CW128" s="794"/>
      <c r="CX128" s="794"/>
      <c r="CY128" s="794"/>
      <c r="CZ128" s="794"/>
      <c r="DA128" s="794"/>
      <c r="DB128" s="794"/>
      <c r="DC128" s="794"/>
      <c r="DD128" s="794"/>
      <c r="DE128" s="794"/>
      <c r="DF128" s="795"/>
      <c r="DG128" s="854">
        <v>1057</v>
      </c>
      <c r="DH128" s="855"/>
      <c r="DI128" s="855"/>
      <c r="DJ128" s="855"/>
      <c r="DK128" s="855"/>
      <c r="DL128" s="855">
        <v>368</v>
      </c>
      <c r="DM128" s="855"/>
      <c r="DN128" s="855"/>
      <c r="DO128" s="855"/>
      <c r="DP128" s="855"/>
      <c r="DQ128" s="855">
        <v>404</v>
      </c>
      <c r="DR128" s="855"/>
      <c r="DS128" s="855"/>
      <c r="DT128" s="855"/>
      <c r="DU128" s="855"/>
      <c r="DV128" s="856">
        <v>0</v>
      </c>
      <c r="DW128" s="856"/>
      <c r="DX128" s="856"/>
      <c r="DY128" s="856"/>
      <c r="DZ128" s="857"/>
    </row>
    <row r="129" spans="1:131" s="226" customFormat="1" ht="26.25" customHeight="1" x14ac:dyDescent="0.15">
      <c r="A129" s="838" t="s">
        <v>106</v>
      </c>
      <c r="B129" s="839"/>
      <c r="C129" s="839"/>
      <c r="D129" s="839"/>
      <c r="E129" s="839"/>
      <c r="F129" s="839"/>
      <c r="G129" s="839"/>
      <c r="H129" s="839"/>
      <c r="I129" s="839"/>
      <c r="J129" s="839"/>
      <c r="K129" s="839"/>
      <c r="L129" s="839"/>
      <c r="M129" s="839"/>
      <c r="N129" s="839"/>
      <c r="O129" s="839"/>
      <c r="P129" s="839"/>
      <c r="Q129" s="839"/>
      <c r="R129" s="839"/>
      <c r="S129" s="839"/>
      <c r="T129" s="839"/>
      <c r="U129" s="839"/>
      <c r="V129" s="839"/>
      <c r="W129" s="840" t="s">
        <v>504</v>
      </c>
      <c r="X129" s="841"/>
      <c r="Y129" s="841"/>
      <c r="Z129" s="842"/>
      <c r="AA129" s="843">
        <v>12343245</v>
      </c>
      <c r="AB129" s="844"/>
      <c r="AC129" s="844"/>
      <c r="AD129" s="844"/>
      <c r="AE129" s="845"/>
      <c r="AF129" s="846">
        <v>12584050</v>
      </c>
      <c r="AG129" s="844"/>
      <c r="AH129" s="844"/>
      <c r="AI129" s="844"/>
      <c r="AJ129" s="845"/>
      <c r="AK129" s="846">
        <v>13140736</v>
      </c>
      <c r="AL129" s="844"/>
      <c r="AM129" s="844"/>
      <c r="AN129" s="844"/>
      <c r="AO129" s="845"/>
      <c r="AP129" s="847"/>
      <c r="AQ129" s="848"/>
      <c r="AR129" s="848"/>
      <c r="AS129" s="848"/>
      <c r="AT129" s="849"/>
      <c r="AU129" s="229"/>
      <c r="AV129" s="229"/>
      <c r="AW129" s="229"/>
      <c r="AX129" s="815" t="s">
        <v>505</v>
      </c>
      <c r="AY129" s="816"/>
      <c r="AZ129" s="816"/>
      <c r="BA129" s="816"/>
      <c r="BB129" s="816"/>
      <c r="BC129" s="816"/>
      <c r="BD129" s="816"/>
      <c r="BE129" s="817"/>
      <c r="BF129" s="834" t="s">
        <v>417</v>
      </c>
      <c r="BG129" s="835"/>
      <c r="BH129" s="835"/>
      <c r="BI129" s="835"/>
      <c r="BJ129" s="835"/>
      <c r="BK129" s="835"/>
      <c r="BL129" s="836"/>
      <c r="BM129" s="834">
        <v>17.93</v>
      </c>
      <c r="BN129" s="835"/>
      <c r="BO129" s="835"/>
      <c r="BP129" s="835"/>
      <c r="BQ129" s="835"/>
      <c r="BR129" s="835"/>
      <c r="BS129" s="836"/>
      <c r="BT129" s="834">
        <v>30</v>
      </c>
      <c r="BU129" s="835"/>
      <c r="BV129" s="835"/>
      <c r="BW129" s="835"/>
      <c r="BX129" s="835"/>
      <c r="BY129" s="835"/>
      <c r="BZ129" s="837"/>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838" t="s">
        <v>506</v>
      </c>
      <c r="B130" s="839"/>
      <c r="C130" s="839"/>
      <c r="D130" s="839"/>
      <c r="E130" s="839"/>
      <c r="F130" s="839"/>
      <c r="G130" s="839"/>
      <c r="H130" s="839"/>
      <c r="I130" s="839"/>
      <c r="J130" s="839"/>
      <c r="K130" s="839"/>
      <c r="L130" s="839"/>
      <c r="M130" s="839"/>
      <c r="N130" s="839"/>
      <c r="O130" s="839"/>
      <c r="P130" s="839"/>
      <c r="Q130" s="839"/>
      <c r="R130" s="839"/>
      <c r="S130" s="839"/>
      <c r="T130" s="839"/>
      <c r="U130" s="839"/>
      <c r="V130" s="839"/>
      <c r="W130" s="840" t="s">
        <v>507</v>
      </c>
      <c r="X130" s="841"/>
      <c r="Y130" s="841"/>
      <c r="Z130" s="842"/>
      <c r="AA130" s="843">
        <v>2410123</v>
      </c>
      <c r="AB130" s="844"/>
      <c r="AC130" s="844"/>
      <c r="AD130" s="844"/>
      <c r="AE130" s="845"/>
      <c r="AF130" s="846">
        <v>2328243</v>
      </c>
      <c r="AG130" s="844"/>
      <c r="AH130" s="844"/>
      <c r="AI130" s="844"/>
      <c r="AJ130" s="845"/>
      <c r="AK130" s="846">
        <v>2397709</v>
      </c>
      <c r="AL130" s="844"/>
      <c r="AM130" s="844"/>
      <c r="AN130" s="844"/>
      <c r="AO130" s="845"/>
      <c r="AP130" s="847"/>
      <c r="AQ130" s="848"/>
      <c r="AR130" s="848"/>
      <c r="AS130" s="848"/>
      <c r="AT130" s="849"/>
      <c r="AU130" s="229"/>
      <c r="AV130" s="229"/>
      <c r="AW130" s="229"/>
      <c r="AX130" s="815" t="s">
        <v>508</v>
      </c>
      <c r="AY130" s="816"/>
      <c r="AZ130" s="816"/>
      <c r="BA130" s="816"/>
      <c r="BB130" s="816"/>
      <c r="BC130" s="816"/>
      <c r="BD130" s="816"/>
      <c r="BE130" s="817"/>
      <c r="BF130" s="818">
        <v>9</v>
      </c>
      <c r="BG130" s="819"/>
      <c r="BH130" s="819"/>
      <c r="BI130" s="819"/>
      <c r="BJ130" s="819"/>
      <c r="BK130" s="819"/>
      <c r="BL130" s="820"/>
      <c r="BM130" s="818">
        <v>25</v>
      </c>
      <c r="BN130" s="819"/>
      <c r="BO130" s="819"/>
      <c r="BP130" s="819"/>
      <c r="BQ130" s="819"/>
      <c r="BR130" s="819"/>
      <c r="BS130" s="820"/>
      <c r="BT130" s="818">
        <v>35</v>
      </c>
      <c r="BU130" s="819"/>
      <c r="BV130" s="819"/>
      <c r="BW130" s="819"/>
      <c r="BX130" s="819"/>
      <c r="BY130" s="819"/>
      <c r="BZ130" s="821"/>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822"/>
      <c r="B131" s="823"/>
      <c r="C131" s="823"/>
      <c r="D131" s="823"/>
      <c r="E131" s="823"/>
      <c r="F131" s="823"/>
      <c r="G131" s="823"/>
      <c r="H131" s="823"/>
      <c r="I131" s="823"/>
      <c r="J131" s="823"/>
      <c r="K131" s="823"/>
      <c r="L131" s="823"/>
      <c r="M131" s="823"/>
      <c r="N131" s="823"/>
      <c r="O131" s="823"/>
      <c r="P131" s="823"/>
      <c r="Q131" s="823"/>
      <c r="R131" s="823"/>
      <c r="S131" s="823"/>
      <c r="T131" s="823"/>
      <c r="U131" s="823"/>
      <c r="V131" s="823"/>
      <c r="W131" s="824" t="s">
        <v>509</v>
      </c>
      <c r="X131" s="825"/>
      <c r="Y131" s="825"/>
      <c r="Z131" s="826"/>
      <c r="AA131" s="827">
        <v>9933122</v>
      </c>
      <c r="AB131" s="828"/>
      <c r="AC131" s="828"/>
      <c r="AD131" s="828"/>
      <c r="AE131" s="829"/>
      <c r="AF131" s="830">
        <v>10255807</v>
      </c>
      <c r="AG131" s="828"/>
      <c r="AH131" s="828"/>
      <c r="AI131" s="828"/>
      <c r="AJ131" s="829"/>
      <c r="AK131" s="830">
        <v>10743027</v>
      </c>
      <c r="AL131" s="828"/>
      <c r="AM131" s="828"/>
      <c r="AN131" s="828"/>
      <c r="AO131" s="829"/>
      <c r="AP131" s="831"/>
      <c r="AQ131" s="832"/>
      <c r="AR131" s="832"/>
      <c r="AS131" s="832"/>
      <c r="AT131" s="833"/>
      <c r="AU131" s="229"/>
      <c r="AV131" s="229"/>
      <c r="AW131" s="229"/>
      <c r="AX131" s="793" t="s">
        <v>510</v>
      </c>
      <c r="AY131" s="794"/>
      <c r="AZ131" s="794"/>
      <c r="BA131" s="794"/>
      <c r="BB131" s="794"/>
      <c r="BC131" s="794"/>
      <c r="BD131" s="794"/>
      <c r="BE131" s="795"/>
      <c r="BF131" s="796">
        <v>2.1</v>
      </c>
      <c r="BG131" s="797"/>
      <c r="BH131" s="797"/>
      <c r="BI131" s="797"/>
      <c r="BJ131" s="797"/>
      <c r="BK131" s="797"/>
      <c r="BL131" s="798"/>
      <c r="BM131" s="796">
        <v>350</v>
      </c>
      <c r="BN131" s="797"/>
      <c r="BO131" s="797"/>
      <c r="BP131" s="797"/>
      <c r="BQ131" s="797"/>
      <c r="BR131" s="797"/>
      <c r="BS131" s="798"/>
      <c r="BT131" s="799"/>
      <c r="BU131" s="800"/>
      <c r="BV131" s="800"/>
      <c r="BW131" s="800"/>
      <c r="BX131" s="800"/>
      <c r="BY131" s="800"/>
      <c r="BZ131" s="801"/>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802" t="s">
        <v>511</v>
      </c>
      <c r="B132" s="803"/>
      <c r="C132" s="803"/>
      <c r="D132" s="803"/>
      <c r="E132" s="803"/>
      <c r="F132" s="803"/>
      <c r="G132" s="803"/>
      <c r="H132" s="803"/>
      <c r="I132" s="803"/>
      <c r="J132" s="803"/>
      <c r="K132" s="803"/>
      <c r="L132" s="803"/>
      <c r="M132" s="803"/>
      <c r="N132" s="803"/>
      <c r="O132" s="803"/>
      <c r="P132" s="803"/>
      <c r="Q132" s="803"/>
      <c r="R132" s="803"/>
      <c r="S132" s="803"/>
      <c r="T132" s="803"/>
      <c r="U132" s="803"/>
      <c r="V132" s="806" t="s">
        <v>512</v>
      </c>
      <c r="W132" s="806"/>
      <c r="X132" s="806"/>
      <c r="Y132" s="806"/>
      <c r="Z132" s="807"/>
      <c r="AA132" s="808">
        <v>9.8947038000000003</v>
      </c>
      <c r="AB132" s="809"/>
      <c r="AC132" s="809"/>
      <c r="AD132" s="809"/>
      <c r="AE132" s="810"/>
      <c r="AF132" s="811">
        <v>9.1239626489999992</v>
      </c>
      <c r="AG132" s="809"/>
      <c r="AH132" s="809"/>
      <c r="AI132" s="809"/>
      <c r="AJ132" s="810"/>
      <c r="AK132" s="811">
        <v>8.1786073889999997</v>
      </c>
      <c r="AL132" s="809"/>
      <c r="AM132" s="809"/>
      <c r="AN132" s="809"/>
      <c r="AO132" s="810"/>
      <c r="AP132" s="812"/>
      <c r="AQ132" s="813"/>
      <c r="AR132" s="813"/>
      <c r="AS132" s="813"/>
      <c r="AT132" s="814"/>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804"/>
      <c r="B133" s="805"/>
      <c r="C133" s="805"/>
      <c r="D133" s="805"/>
      <c r="E133" s="805"/>
      <c r="F133" s="805"/>
      <c r="G133" s="805"/>
      <c r="H133" s="805"/>
      <c r="I133" s="805"/>
      <c r="J133" s="805"/>
      <c r="K133" s="805"/>
      <c r="L133" s="805"/>
      <c r="M133" s="805"/>
      <c r="N133" s="805"/>
      <c r="O133" s="805"/>
      <c r="P133" s="805"/>
      <c r="Q133" s="805"/>
      <c r="R133" s="805"/>
      <c r="S133" s="805"/>
      <c r="T133" s="805"/>
      <c r="U133" s="805"/>
      <c r="V133" s="785" t="s">
        <v>513</v>
      </c>
      <c r="W133" s="785"/>
      <c r="X133" s="785"/>
      <c r="Y133" s="785"/>
      <c r="Z133" s="786"/>
      <c r="AA133" s="787">
        <v>10.1</v>
      </c>
      <c r="AB133" s="788"/>
      <c r="AC133" s="788"/>
      <c r="AD133" s="788"/>
      <c r="AE133" s="789"/>
      <c r="AF133" s="787">
        <v>9.6999999999999993</v>
      </c>
      <c r="AG133" s="788"/>
      <c r="AH133" s="788"/>
      <c r="AI133" s="788"/>
      <c r="AJ133" s="789"/>
      <c r="AK133" s="787">
        <v>9</v>
      </c>
      <c r="AL133" s="788"/>
      <c r="AM133" s="788"/>
      <c r="AN133" s="788"/>
      <c r="AO133" s="789"/>
      <c r="AP133" s="790"/>
      <c r="AQ133" s="791"/>
      <c r="AR133" s="791"/>
      <c r="AS133" s="791"/>
      <c r="AT133" s="792"/>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GXHIexhL5JiHH8g/rlwNcV15yen2EJ5cu8TF6neuBFhCDARMAHJgUBFSW9uUd6pUoD8rk9UaFL7gXW9ooenUrg==" saltValue="RHcrUEHrGMJqRiCbQjBWg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election activeCell="CT29" sqref="CT29"/>
    </sheetView>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514</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60" zoomScaleNormal="6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OrVU0w22j7DKVFMJ4cpTD/rIz5TgV+XZa+Dqs27rberq0CLN35QqJMJcWgQcd0iN9CHc/GKzIAVnPQlYQOxpTQ==" saltValue="lhGrnFfvU6E8i1q1tO7p9A==" spinCount="100000" sheet="1" objects="1" scenarios="1"/>
  <dataConsolidate/>
  <phoneticPr fontId="2"/>
  <printOptions horizontalCentered="1" verticalCentered="1"/>
  <pageMargins left="0" right="0" top="0" bottom="0" header="0" footer="0"/>
  <pageSetup paperSize="8" scale="6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515</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516</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82" t="s">
        <v>517</v>
      </c>
      <c r="AP7" s="268"/>
      <c r="AQ7" s="269" t="s">
        <v>518</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3"/>
      <c r="AP8" s="274" t="s">
        <v>519</v>
      </c>
      <c r="AQ8" s="275" t="s">
        <v>520</v>
      </c>
      <c r="AR8" s="276" t="s">
        <v>521</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94" t="s">
        <v>522</v>
      </c>
      <c r="AL9" s="1195"/>
      <c r="AM9" s="1195"/>
      <c r="AN9" s="1196"/>
      <c r="AO9" s="277">
        <v>3297349</v>
      </c>
      <c r="AP9" s="277">
        <v>84944</v>
      </c>
      <c r="AQ9" s="278">
        <v>95193</v>
      </c>
      <c r="AR9" s="279">
        <v>-10.8</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94" t="s">
        <v>523</v>
      </c>
      <c r="AL10" s="1195"/>
      <c r="AM10" s="1195"/>
      <c r="AN10" s="1196"/>
      <c r="AO10" s="280">
        <v>586043</v>
      </c>
      <c r="AP10" s="280">
        <v>15097</v>
      </c>
      <c r="AQ10" s="281">
        <v>9197</v>
      </c>
      <c r="AR10" s="282">
        <v>64.2</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94" t="s">
        <v>524</v>
      </c>
      <c r="AL11" s="1195"/>
      <c r="AM11" s="1195"/>
      <c r="AN11" s="1196"/>
      <c r="AO11" s="280" t="s">
        <v>525</v>
      </c>
      <c r="AP11" s="280" t="s">
        <v>525</v>
      </c>
      <c r="AQ11" s="281">
        <v>1724</v>
      </c>
      <c r="AR11" s="282" t="s">
        <v>525</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94" t="s">
        <v>526</v>
      </c>
      <c r="AL12" s="1195"/>
      <c r="AM12" s="1195"/>
      <c r="AN12" s="1196"/>
      <c r="AO12" s="280" t="s">
        <v>525</v>
      </c>
      <c r="AP12" s="280" t="s">
        <v>525</v>
      </c>
      <c r="AQ12" s="281">
        <v>4</v>
      </c>
      <c r="AR12" s="282" t="s">
        <v>525</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94" t="s">
        <v>527</v>
      </c>
      <c r="AL13" s="1195"/>
      <c r="AM13" s="1195"/>
      <c r="AN13" s="1196"/>
      <c r="AO13" s="280">
        <v>93438</v>
      </c>
      <c r="AP13" s="280">
        <v>2407</v>
      </c>
      <c r="AQ13" s="281">
        <v>3651</v>
      </c>
      <c r="AR13" s="282">
        <v>-34.1</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94" t="s">
        <v>528</v>
      </c>
      <c r="AL14" s="1195"/>
      <c r="AM14" s="1195"/>
      <c r="AN14" s="1196"/>
      <c r="AO14" s="280">
        <v>160408</v>
      </c>
      <c r="AP14" s="280">
        <v>4132</v>
      </c>
      <c r="AQ14" s="281">
        <v>2581</v>
      </c>
      <c r="AR14" s="282">
        <v>60.1</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97" t="s">
        <v>529</v>
      </c>
      <c r="AL15" s="1198"/>
      <c r="AM15" s="1198"/>
      <c r="AN15" s="1199"/>
      <c r="AO15" s="280">
        <v>-249788</v>
      </c>
      <c r="AP15" s="280">
        <v>-6435</v>
      </c>
      <c r="AQ15" s="281">
        <v>-7170</v>
      </c>
      <c r="AR15" s="282">
        <v>-10.3</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97" t="s">
        <v>189</v>
      </c>
      <c r="AL16" s="1198"/>
      <c r="AM16" s="1198"/>
      <c r="AN16" s="1199"/>
      <c r="AO16" s="280">
        <v>3887450</v>
      </c>
      <c r="AP16" s="280">
        <v>100146</v>
      </c>
      <c r="AQ16" s="281">
        <v>105180</v>
      </c>
      <c r="AR16" s="282">
        <v>-4.8</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530</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531</v>
      </c>
      <c r="AP20" s="289" t="s">
        <v>532</v>
      </c>
      <c r="AQ20" s="290" t="s">
        <v>533</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200" t="s">
        <v>534</v>
      </c>
      <c r="AL21" s="1201"/>
      <c r="AM21" s="1201"/>
      <c r="AN21" s="1202"/>
      <c r="AO21" s="293">
        <v>8.24</v>
      </c>
      <c r="AP21" s="294">
        <v>9.98</v>
      </c>
      <c r="AQ21" s="295">
        <v>-1.74</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200" t="s">
        <v>535</v>
      </c>
      <c r="AL22" s="1201"/>
      <c r="AM22" s="1201"/>
      <c r="AN22" s="1202"/>
      <c r="AO22" s="298">
        <v>99.7</v>
      </c>
      <c r="AP22" s="299">
        <v>97.3</v>
      </c>
      <c r="AQ22" s="300">
        <v>2.4</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93" t="s">
        <v>536</v>
      </c>
      <c r="B26" s="1193"/>
      <c r="C26" s="1193"/>
      <c r="D26" s="1193"/>
      <c r="E26" s="1193"/>
      <c r="F26" s="1193"/>
      <c r="G26" s="1193"/>
      <c r="H26" s="1193"/>
      <c r="I26" s="1193"/>
      <c r="J26" s="1193"/>
      <c r="K26" s="1193"/>
      <c r="L26" s="1193"/>
      <c r="M26" s="1193"/>
      <c r="N26" s="1193"/>
      <c r="O26" s="1193"/>
      <c r="P26" s="1193"/>
      <c r="Q26" s="1193"/>
      <c r="R26" s="1193"/>
      <c r="S26" s="1193"/>
      <c r="T26" s="1193"/>
      <c r="U26" s="1193"/>
      <c r="V26" s="1193"/>
      <c r="W26" s="1193"/>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193"/>
      <c r="AS26" s="1193"/>
      <c r="AT26" s="263"/>
    </row>
    <row r="27" spans="1:46" x14ac:dyDescent="0.15">
      <c r="A27" s="305"/>
      <c r="AO27" s="258"/>
      <c r="AP27" s="258"/>
      <c r="AQ27" s="258"/>
      <c r="AR27" s="258"/>
      <c r="AS27" s="258"/>
      <c r="AT27" s="258"/>
    </row>
    <row r="28" spans="1:46" ht="17.25" x14ac:dyDescent="0.15">
      <c r="A28" s="259" t="s">
        <v>537</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538</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82" t="s">
        <v>517</v>
      </c>
      <c r="AP30" s="268"/>
      <c r="AQ30" s="269" t="s">
        <v>518</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3"/>
      <c r="AP31" s="274" t="s">
        <v>519</v>
      </c>
      <c r="AQ31" s="275" t="s">
        <v>520</v>
      </c>
      <c r="AR31" s="276" t="s">
        <v>521</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84" t="s">
        <v>539</v>
      </c>
      <c r="AL32" s="1185"/>
      <c r="AM32" s="1185"/>
      <c r="AN32" s="1186"/>
      <c r="AO32" s="308">
        <v>1935460</v>
      </c>
      <c r="AP32" s="308">
        <v>49860</v>
      </c>
      <c r="AQ32" s="309">
        <v>67244</v>
      </c>
      <c r="AR32" s="310">
        <v>-25.9</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84" t="s">
        <v>540</v>
      </c>
      <c r="AL33" s="1185"/>
      <c r="AM33" s="1185"/>
      <c r="AN33" s="1186"/>
      <c r="AO33" s="308" t="s">
        <v>525</v>
      </c>
      <c r="AP33" s="308" t="s">
        <v>525</v>
      </c>
      <c r="AQ33" s="309" t="s">
        <v>525</v>
      </c>
      <c r="AR33" s="310" t="s">
        <v>525</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84" t="s">
        <v>541</v>
      </c>
      <c r="AL34" s="1185"/>
      <c r="AM34" s="1185"/>
      <c r="AN34" s="1186"/>
      <c r="AO34" s="308" t="s">
        <v>525</v>
      </c>
      <c r="AP34" s="308" t="s">
        <v>525</v>
      </c>
      <c r="AQ34" s="309">
        <v>8</v>
      </c>
      <c r="AR34" s="310" t="s">
        <v>525</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84" t="s">
        <v>542</v>
      </c>
      <c r="AL35" s="1185"/>
      <c r="AM35" s="1185"/>
      <c r="AN35" s="1186"/>
      <c r="AO35" s="308">
        <v>1440565</v>
      </c>
      <c r="AP35" s="308">
        <v>37111</v>
      </c>
      <c r="AQ35" s="309">
        <v>18547</v>
      </c>
      <c r="AR35" s="310">
        <v>100.1</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84" t="s">
        <v>543</v>
      </c>
      <c r="AL36" s="1185"/>
      <c r="AM36" s="1185"/>
      <c r="AN36" s="1186"/>
      <c r="AO36" s="308">
        <v>46149</v>
      </c>
      <c r="AP36" s="308">
        <v>1189</v>
      </c>
      <c r="AQ36" s="309">
        <v>2991</v>
      </c>
      <c r="AR36" s="310">
        <v>-60.2</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84" t="s">
        <v>544</v>
      </c>
      <c r="AL37" s="1185"/>
      <c r="AM37" s="1185"/>
      <c r="AN37" s="1186"/>
      <c r="AO37" s="308">
        <v>2944</v>
      </c>
      <c r="AP37" s="308">
        <v>76</v>
      </c>
      <c r="AQ37" s="309">
        <v>670</v>
      </c>
      <c r="AR37" s="310">
        <v>-88.7</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87" t="s">
        <v>545</v>
      </c>
      <c r="AL38" s="1188"/>
      <c r="AM38" s="1188"/>
      <c r="AN38" s="1189"/>
      <c r="AO38" s="311" t="s">
        <v>525</v>
      </c>
      <c r="AP38" s="311" t="s">
        <v>525</v>
      </c>
      <c r="AQ38" s="312">
        <v>2</v>
      </c>
      <c r="AR38" s="300" t="s">
        <v>525</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87" t="s">
        <v>546</v>
      </c>
      <c r="AL39" s="1188"/>
      <c r="AM39" s="1188"/>
      <c r="AN39" s="1189"/>
      <c r="AO39" s="308">
        <v>-148779</v>
      </c>
      <c r="AP39" s="308">
        <v>-3833</v>
      </c>
      <c r="AQ39" s="309">
        <v>-3165</v>
      </c>
      <c r="AR39" s="310">
        <v>21.1</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84" t="s">
        <v>547</v>
      </c>
      <c r="AL40" s="1185"/>
      <c r="AM40" s="1185"/>
      <c r="AN40" s="1186"/>
      <c r="AO40" s="308">
        <v>-2397709</v>
      </c>
      <c r="AP40" s="308">
        <v>-61768</v>
      </c>
      <c r="AQ40" s="309">
        <v>-61701</v>
      </c>
      <c r="AR40" s="310">
        <v>0.1</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90" t="s">
        <v>301</v>
      </c>
      <c r="AL41" s="1191"/>
      <c r="AM41" s="1191"/>
      <c r="AN41" s="1192"/>
      <c r="AO41" s="308">
        <v>878630</v>
      </c>
      <c r="AP41" s="308">
        <v>22635</v>
      </c>
      <c r="AQ41" s="309">
        <v>24597</v>
      </c>
      <c r="AR41" s="310">
        <v>-8</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548</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549</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550</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77" t="s">
        <v>517</v>
      </c>
      <c r="AN49" s="1179" t="s">
        <v>551</v>
      </c>
      <c r="AO49" s="1180"/>
      <c r="AP49" s="1180"/>
      <c r="AQ49" s="1180"/>
      <c r="AR49" s="1181"/>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78"/>
      <c r="AN50" s="324" t="s">
        <v>552</v>
      </c>
      <c r="AO50" s="325" t="s">
        <v>553</v>
      </c>
      <c r="AP50" s="326" t="s">
        <v>554</v>
      </c>
      <c r="AQ50" s="327" t="s">
        <v>555</v>
      </c>
      <c r="AR50" s="328" t="s">
        <v>556</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557</v>
      </c>
      <c r="AL51" s="321"/>
      <c r="AM51" s="329">
        <v>2213863</v>
      </c>
      <c r="AN51" s="330">
        <v>53787</v>
      </c>
      <c r="AO51" s="331">
        <v>2.6</v>
      </c>
      <c r="AP51" s="332">
        <v>68468</v>
      </c>
      <c r="AQ51" s="333">
        <v>3.9</v>
      </c>
      <c r="AR51" s="334">
        <v>-1.3</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558</v>
      </c>
      <c r="AM52" s="337">
        <v>1100185</v>
      </c>
      <c r="AN52" s="338">
        <v>26729</v>
      </c>
      <c r="AO52" s="339">
        <v>-36.799999999999997</v>
      </c>
      <c r="AP52" s="340">
        <v>34140</v>
      </c>
      <c r="AQ52" s="341">
        <v>-6.4</v>
      </c>
      <c r="AR52" s="342">
        <v>-30.4</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559</v>
      </c>
      <c r="AL53" s="321"/>
      <c r="AM53" s="329">
        <v>2588685</v>
      </c>
      <c r="AN53" s="330">
        <v>63700</v>
      </c>
      <c r="AO53" s="331">
        <v>18.399999999999999</v>
      </c>
      <c r="AP53" s="332">
        <v>69729</v>
      </c>
      <c r="AQ53" s="333">
        <v>1.8</v>
      </c>
      <c r="AR53" s="334">
        <v>16.600000000000001</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558</v>
      </c>
      <c r="AM54" s="337">
        <v>1007059</v>
      </c>
      <c r="AN54" s="338">
        <v>24781</v>
      </c>
      <c r="AO54" s="339">
        <v>-7.3</v>
      </c>
      <c r="AP54" s="340">
        <v>38908</v>
      </c>
      <c r="AQ54" s="341">
        <v>14</v>
      </c>
      <c r="AR54" s="342">
        <v>-21.3</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560</v>
      </c>
      <c r="AL55" s="321"/>
      <c r="AM55" s="329">
        <v>3189207</v>
      </c>
      <c r="AN55" s="330">
        <v>79906</v>
      </c>
      <c r="AO55" s="331">
        <v>25.4</v>
      </c>
      <c r="AP55" s="332">
        <v>74581</v>
      </c>
      <c r="AQ55" s="333">
        <v>7</v>
      </c>
      <c r="AR55" s="334">
        <v>18.399999999999999</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558</v>
      </c>
      <c r="AM56" s="337">
        <v>1360053</v>
      </c>
      <c r="AN56" s="338">
        <v>34076</v>
      </c>
      <c r="AO56" s="339">
        <v>37.5</v>
      </c>
      <c r="AP56" s="340">
        <v>41563</v>
      </c>
      <c r="AQ56" s="341">
        <v>6.8</v>
      </c>
      <c r="AR56" s="342">
        <v>30.7</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561</v>
      </c>
      <c r="AL57" s="321"/>
      <c r="AM57" s="329">
        <v>5642943</v>
      </c>
      <c r="AN57" s="330">
        <v>143645</v>
      </c>
      <c r="AO57" s="331">
        <v>79.8</v>
      </c>
      <c r="AP57" s="332">
        <v>76347</v>
      </c>
      <c r="AQ57" s="333">
        <v>2.4</v>
      </c>
      <c r="AR57" s="334">
        <v>77.400000000000006</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558</v>
      </c>
      <c r="AM58" s="337">
        <v>3386079</v>
      </c>
      <c r="AN58" s="338">
        <v>86195</v>
      </c>
      <c r="AO58" s="339">
        <v>152.9</v>
      </c>
      <c r="AP58" s="340">
        <v>41762</v>
      </c>
      <c r="AQ58" s="341">
        <v>0.5</v>
      </c>
      <c r="AR58" s="342">
        <v>152.4</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562</v>
      </c>
      <c r="AL59" s="321"/>
      <c r="AM59" s="329">
        <v>3842517</v>
      </c>
      <c r="AN59" s="330">
        <v>98988</v>
      </c>
      <c r="AO59" s="331">
        <v>-31.1</v>
      </c>
      <c r="AP59" s="332">
        <v>92919</v>
      </c>
      <c r="AQ59" s="333">
        <v>21.7</v>
      </c>
      <c r="AR59" s="334">
        <v>-52.8</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558</v>
      </c>
      <c r="AM60" s="337">
        <v>2251967</v>
      </c>
      <c r="AN60" s="338">
        <v>58013</v>
      </c>
      <c r="AO60" s="339">
        <v>-32.700000000000003</v>
      </c>
      <c r="AP60" s="340">
        <v>54128</v>
      </c>
      <c r="AQ60" s="341">
        <v>29.6</v>
      </c>
      <c r="AR60" s="342">
        <v>-62.3</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563</v>
      </c>
      <c r="AL61" s="343"/>
      <c r="AM61" s="344">
        <v>3495443</v>
      </c>
      <c r="AN61" s="345">
        <v>88005</v>
      </c>
      <c r="AO61" s="346">
        <v>19</v>
      </c>
      <c r="AP61" s="347">
        <v>76409</v>
      </c>
      <c r="AQ61" s="348">
        <v>7.4</v>
      </c>
      <c r="AR61" s="334">
        <v>11.6</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558</v>
      </c>
      <c r="AM62" s="337">
        <v>1821069</v>
      </c>
      <c r="AN62" s="338">
        <v>45959</v>
      </c>
      <c r="AO62" s="339">
        <v>22.7</v>
      </c>
      <c r="AP62" s="340">
        <v>42100</v>
      </c>
      <c r="AQ62" s="341">
        <v>8.9</v>
      </c>
      <c r="AR62" s="342">
        <v>13.8</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nDz/5mplwWheLzUOqbkrBLd+hT0GZtQLpOmEOn1lCwKHfKyiq32JNfKbdgFgsvTpxueAJcb3ywGRiWP6T5UVuQ==" saltValue="DPFqQscpW6Jtqa42jPFh0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565</v>
      </c>
    </row>
    <row r="121" spans="125:125" ht="13.5" hidden="1" customHeight="1" x14ac:dyDescent="0.15">
      <c r="DU121" s="255"/>
    </row>
  </sheetData>
  <sheetProtection algorithmName="SHA-512" hashValue="sy1jVDWW7q8irYSuETfX7oYsL9l4WpUPgSUvxnOFkt2LVVwr1OcjynkVuwzmDZ5iOl2Wf2/AKrDMEMAzUONe9A==" saltValue="nhcHXO35EYw300xMgdjnCA=="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55" zoomScaleNormal="55"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566</v>
      </c>
    </row>
  </sheetData>
  <sheetProtection algorithmName="SHA-512" hashValue="qTgdN8cCe+ML3dGnpJu8FGZrEJ9TY6zKaUca3hWsf6sX91A6TY2m+lrchystNCB5H79ughrOMs9+oUfg6yvpNw==" saltValue="RxCpLeoF9hn9DLoRVjiK6w=="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60" zoomScaleNormal="60" zoomScaleSheetLayoutView="100" workbookViewId="0">
      <selection activeCell="Q68" sqref="Q68:U68"/>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567</v>
      </c>
      <c r="G46" s="8" t="s">
        <v>568</v>
      </c>
      <c r="H46" s="8" t="s">
        <v>569</v>
      </c>
      <c r="I46" s="8" t="s">
        <v>570</v>
      </c>
      <c r="J46" s="9" t="s">
        <v>571</v>
      </c>
    </row>
    <row r="47" spans="2:10" ht="57.75" customHeight="1" x14ac:dyDescent="0.15">
      <c r="B47" s="10"/>
      <c r="C47" s="1203" t="s">
        <v>3</v>
      </c>
      <c r="D47" s="1203"/>
      <c r="E47" s="1204"/>
      <c r="F47" s="11">
        <v>55.61</v>
      </c>
      <c r="G47" s="12">
        <v>52.68</v>
      </c>
      <c r="H47" s="12">
        <v>54.03</v>
      </c>
      <c r="I47" s="12">
        <v>49.41</v>
      </c>
      <c r="J47" s="13">
        <v>45.51</v>
      </c>
    </row>
    <row r="48" spans="2:10" ht="57.75" customHeight="1" x14ac:dyDescent="0.15">
      <c r="B48" s="14"/>
      <c r="C48" s="1205" t="s">
        <v>4</v>
      </c>
      <c r="D48" s="1205"/>
      <c r="E48" s="1206"/>
      <c r="F48" s="15">
        <v>0.95</v>
      </c>
      <c r="G48" s="16">
        <v>2.4</v>
      </c>
      <c r="H48" s="16">
        <v>0.48</v>
      </c>
      <c r="I48" s="16">
        <v>0.7</v>
      </c>
      <c r="J48" s="17">
        <v>9.0399999999999991</v>
      </c>
    </row>
    <row r="49" spans="2:10" ht="57.75" customHeight="1" thickBot="1" x14ac:dyDescent="0.2">
      <c r="B49" s="18"/>
      <c r="C49" s="1207" t="s">
        <v>5</v>
      </c>
      <c r="D49" s="1207"/>
      <c r="E49" s="1208"/>
      <c r="F49" s="19" t="s">
        <v>572</v>
      </c>
      <c r="G49" s="20" t="s">
        <v>573</v>
      </c>
      <c r="H49" s="20" t="s">
        <v>574</v>
      </c>
      <c r="I49" s="20" t="s">
        <v>575</v>
      </c>
      <c r="J49" s="21">
        <v>6.61</v>
      </c>
    </row>
    <row r="50" spans="2:10" x14ac:dyDescent="0.15"/>
  </sheetData>
  <sheetProtection algorithmName="SHA-512" hashValue="zy8YYuJxySv3UWXKvsk/HPoN1U0Dav7vudmisIzfL3W5BscHeZXo/0Z/2nah17DNsSCplw+oILbalSjpX9LJMg==" saltValue="CTHq2fpXSq6NdI1oCaABKw=="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election activeCell="Q68" sqref="Q68:U68"/>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567</v>
      </c>
      <c r="G33" s="29" t="s">
        <v>568</v>
      </c>
      <c r="H33" s="29" t="s">
        <v>569</v>
      </c>
      <c r="I33" s="29" t="s">
        <v>570</v>
      </c>
      <c r="J33" s="30" t="s">
        <v>571</v>
      </c>
      <c r="K33" s="22"/>
      <c r="L33" s="22"/>
      <c r="M33" s="22"/>
      <c r="N33" s="22"/>
      <c r="O33" s="22"/>
      <c r="P33" s="22"/>
    </row>
    <row r="34" spans="1:16" ht="39" customHeight="1" x14ac:dyDescent="0.15">
      <c r="A34" s="22"/>
      <c r="B34" s="31"/>
      <c r="C34" s="1215" t="s">
        <v>576</v>
      </c>
      <c r="D34" s="1215"/>
      <c r="E34" s="1216"/>
      <c r="F34" s="32">
        <v>10.35</v>
      </c>
      <c r="G34" s="33">
        <v>10.58</v>
      </c>
      <c r="H34" s="33">
        <v>9.7799999999999994</v>
      </c>
      <c r="I34" s="33">
        <v>10.119999999999999</v>
      </c>
      <c r="J34" s="34">
        <v>10.32</v>
      </c>
      <c r="K34" s="22"/>
      <c r="L34" s="22"/>
      <c r="M34" s="22"/>
      <c r="N34" s="22"/>
      <c r="O34" s="22"/>
      <c r="P34" s="22"/>
    </row>
    <row r="35" spans="1:16" ht="39" customHeight="1" x14ac:dyDescent="0.15">
      <c r="A35" s="22"/>
      <c r="B35" s="35"/>
      <c r="C35" s="1209" t="s">
        <v>577</v>
      </c>
      <c r="D35" s="1210"/>
      <c r="E35" s="1211"/>
      <c r="F35" s="36">
        <v>0.91</v>
      </c>
      <c r="G35" s="37">
        <v>2.36</v>
      </c>
      <c r="H35" s="37">
        <v>0.46</v>
      </c>
      <c r="I35" s="37">
        <v>0.67</v>
      </c>
      <c r="J35" s="38">
        <v>9.01</v>
      </c>
      <c r="K35" s="22"/>
      <c r="L35" s="22"/>
      <c r="M35" s="22"/>
      <c r="N35" s="22"/>
      <c r="O35" s="22"/>
      <c r="P35" s="22"/>
    </row>
    <row r="36" spans="1:16" ht="39" customHeight="1" x14ac:dyDescent="0.15">
      <c r="A36" s="22"/>
      <c r="B36" s="35"/>
      <c r="C36" s="1209" t="s">
        <v>578</v>
      </c>
      <c r="D36" s="1210"/>
      <c r="E36" s="1211"/>
      <c r="F36" s="36">
        <v>8.7100000000000009</v>
      </c>
      <c r="G36" s="37">
        <v>9.23</v>
      </c>
      <c r="H36" s="37">
        <v>9.36</v>
      </c>
      <c r="I36" s="37">
        <v>9.0299999999999994</v>
      </c>
      <c r="J36" s="38">
        <v>8.19</v>
      </c>
      <c r="K36" s="22"/>
      <c r="L36" s="22"/>
      <c r="M36" s="22"/>
      <c r="N36" s="22"/>
      <c r="O36" s="22"/>
      <c r="P36" s="22"/>
    </row>
    <row r="37" spans="1:16" ht="39" customHeight="1" x14ac:dyDescent="0.15">
      <c r="A37" s="22"/>
      <c r="B37" s="35"/>
      <c r="C37" s="1209" t="s">
        <v>579</v>
      </c>
      <c r="D37" s="1210"/>
      <c r="E37" s="1211"/>
      <c r="F37" s="36">
        <v>2.5299999999999998</v>
      </c>
      <c r="G37" s="37">
        <v>3.03</v>
      </c>
      <c r="H37" s="37">
        <v>2.6</v>
      </c>
      <c r="I37" s="37">
        <v>3.3</v>
      </c>
      <c r="J37" s="38">
        <v>3.74</v>
      </c>
      <c r="K37" s="22"/>
      <c r="L37" s="22"/>
      <c r="M37" s="22"/>
      <c r="N37" s="22"/>
      <c r="O37" s="22"/>
      <c r="P37" s="22"/>
    </row>
    <row r="38" spans="1:16" ht="39" customHeight="1" x14ac:dyDescent="0.15">
      <c r="A38" s="22"/>
      <c r="B38" s="35"/>
      <c r="C38" s="1209" t="s">
        <v>580</v>
      </c>
      <c r="D38" s="1210"/>
      <c r="E38" s="1211"/>
      <c r="F38" s="36">
        <v>0.13</v>
      </c>
      <c r="G38" s="37">
        <v>0.24</v>
      </c>
      <c r="H38" s="37">
        <v>0.69</v>
      </c>
      <c r="I38" s="37">
        <v>0.8</v>
      </c>
      <c r="J38" s="38">
        <v>1.58</v>
      </c>
      <c r="K38" s="22"/>
      <c r="L38" s="22"/>
      <c r="M38" s="22"/>
      <c r="N38" s="22"/>
      <c r="O38" s="22"/>
      <c r="P38" s="22"/>
    </row>
    <row r="39" spans="1:16" ht="39" customHeight="1" x14ac:dyDescent="0.15">
      <c r="A39" s="22"/>
      <c r="B39" s="35"/>
      <c r="C39" s="1209" t="s">
        <v>581</v>
      </c>
      <c r="D39" s="1210"/>
      <c r="E39" s="1211"/>
      <c r="F39" s="36">
        <v>0.73</v>
      </c>
      <c r="G39" s="37">
        <v>0.77</v>
      </c>
      <c r="H39" s="37">
        <v>0.85</v>
      </c>
      <c r="I39" s="37">
        <v>0.87</v>
      </c>
      <c r="J39" s="38">
        <v>0.88</v>
      </c>
      <c r="K39" s="22"/>
      <c r="L39" s="22"/>
      <c r="M39" s="22"/>
      <c r="N39" s="22"/>
      <c r="O39" s="22"/>
      <c r="P39" s="22"/>
    </row>
    <row r="40" spans="1:16" ht="39" customHeight="1" x14ac:dyDescent="0.15">
      <c r="A40" s="22"/>
      <c r="B40" s="35"/>
      <c r="C40" s="1209" t="s">
        <v>582</v>
      </c>
      <c r="D40" s="1210"/>
      <c r="E40" s="1211"/>
      <c r="F40" s="36" t="s">
        <v>525</v>
      </c>
      <c r="G40" s="37" t="s">
        <v>525</v>
      </c>
      <c r="H40" s="37" t="s">
        <v>525</v>
      </c>
      <c r="I40" s="37">
        <v>0.28000000000000003</v>
      </c>
      <c r="J40" s="38">
        <v>0.28000000000000003</v>
      </c>
      <c r="K40" s="22"/>
      <c r="L40" s="22"/>
      <c r="M40" s="22"/>
      <c r="N40" s="22"/>
      <c r="O40" s="22"/>
      <c r="P40" s="22"/>
    </row>
    <row r="41" spans="1:16" ht="39" customHeight="1" x14ac:dyDescent="0.15">
      <c r="A41" s="22"/>
      <c r="B41" s="35"/>
      <c r="C41" s="1209" t="s">
        <v>583</v>
      </c>
      <c r="D41" s="1210"/>
      <c r="E41" s="1211"/>
      <c r="F41" s="36" t="s">
        <v>525</v>
      </c>
      <c r="G41" s="37" t="s">
        <v>525</v>
      </c>
      <c r="H41" s="37" t="s">
        <v>525</v>
      </c>
      <c r="I41" s="37">
        <v>0.03</v>
      </c>
      <c r="J41" s="38">
        <v>0.23</v>
      </c>
      <c r="K41" s="22"/>
      <c r="L41" s="22"/>
      <c r="M41" s="22"/>
      <c r="N41" s="22"/>
      <c r="O41" s="22"/>
      <c r="P41" s="22"/>
    </row>
    <row r="42" spans="1:16" ht="39" customHeight="1" x14ac:dyDescent="0.15">
      <c r="A42" s="22"/>
      <c r="B42" s="39"/>
      <c r="C42" s="1209" t="s">
        <v>584</v>
      </c>
      <c r="D42" s="1210"/>
      <c r="E42" s="1211"/>
      <c r="F42" s="36" t="s">
        <v>525</v>
      </c>
      <c r="G42" s="37" t="s">
        <v>525</v>
      </c>
      <c r="H42" s="37" t="s">
        <v>525</v>
      </c>
      <c r="I42" s="37" t="s">
        <v>525</v>
      </c>
      <c r="J42" s="38" t="s">
        <v>525</v>
      </c>
      <c r="K42" s="22"/>
      <c r="L42" s="22"/>
      <c r="M42" s="22"/>
      <c r="N42" s="22"/>
      <c r="O42" s="22"/>
      <c r="P42" s="22"/>
    </row>
    <row r="43" spans="1:16" ht="39" customHeight="1" thickBot="1" x14ac:dyDescent="0.2">
      <c r="A43" s="22"/>
      <c r="B43" s="40"/>
      <c r="C43" s="1212" t="s">
        <v>585</v>
      </c>
      <c r="D43" s="1213"/>
      <c r="E43" s="1214"/>
      <c r="F43" s="41">
        <v>0.26</v>
      </c>
      <c r="G43" s="42">
        <v>0.31</v>
      </c>
      <c r="H43" s="42">
        <v>0.33</v>
      </c>
      <c r="I43" s="42">
        <v>0.02</v>
      </c>
      <c r="J43" s="43">
        <v>0.02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rVWxOIddmw12h6o8HPP9mT7Sa2kync40TisVIRmaQLYrOQeBG03TxbqZMhWRZ9Hofll94HtH2f5afy975rzcKQ==" saltValue="QfvMoJ8r55dxJzMrdDIB7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election activeCell="R57" sqref="R57"/>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567</v>
      </c>
      <c r="L44" s="56" t="s">
        <v>568</v>
      </c>
      <c r="M44" s="56" t="s">
        <v>569</v>
      </c>
      <c r="N44" s="56" t="s">
        <v>570</v>
      </c>
      <c r="O44" s="57" t="s">
        <v>571</v>
      </c>
      <c r="P44" s="48"/>
      <c r="Q44" s="48"/>
      <c r="R44" s="48"/>
      <c r="S44" s="48"/>
      <c r="T44" s="48"/>
      <c r="U44" s="48"/>
    </row>
    <row r="45" spans="1:21" ht="30.75" customHeight="1" x14ac:dyDescent="0.15">
      <c r="A45" s="48"/>
      <c r="B45" s="1235" t="s">
        <v>11</v>
      </c>
      <c r="C45" s="1236"/>
      <c r="D45" s="58"/>
      <c r="E45" s="1241" t="s">
        <v>12</v>
      </c>
      <c r="F45" s="1241"/>
      <c r="G45" s="1241"/>
      <c r="H45" s="1241"/>
      <c r="I45" s="1241"/>
      <c r="J45" s="1242"/>
      <c r="K45" s="59">
        <v>2018</v>
      </c>
      <c r="L45" s="60">
        <v>2053</v>
      </c>
      <c r="M45" s="60">
        <v>1972</v>
      </c>
      <c r="N45" s="60">
        <v>1870</v>
      </c>
      <c r="O45" s="61">
        <v>1935</v>
      </c>
      <c r="P45" s="48"/>
      <c r="Q45" s="48"/>
      <c r="R45" s="48"/>
      <c r="S45" s="48"/>
      <c r="T45" s="48"/>
      <c r="U45" s="48"/>
    </row>
    <row r="46" spans="1:21" ht="30.75" customHeight="1" x14ac:dyDescent="0.15">
      <c r="A46" s="48"/>
      <c r="B46" s="1237"/>
      <c r="C46" s="1238"/>
      <c r="D46" s="62"/>
      <c r="E46" s="1219" t="s">
        <v>13</v>
      </c>
      <c r="F46" s="1219"/>
      <c r="G46" s="1219"/>
      <c r="H46" s="1219"/>
      <c r="I46" s="1219"/>
      <c r="J46" s="1220"/>
      <c r="K46" s="63" t="s">
        <v>525</v>
      </c>
      <c r="L46" s="64" t="s">
        <v>525</v>
      </c>
      <c r="M46" s="64" t="s">
        <v>525</v>
      </c>
      <c r="N46" s="64" t="s">
        <v>525</v>
      </c>
      <c r="O46" s="65" t="s">
        <v>525</v>
      </c>
      <c r="P46" s="48"/>
      <c r="Q46" s="48"/>
      <c r="R46" s="48"/>
      <c r="S46" s="48"/>
      <c r="T46" s="48"/>
      <c r="U46" s="48"/>
    </row>
    <row r="47" spans="1:21" ht="30.75" customHeight="1" x14ac:dyDescent="0.15">
      <c r="A47" s="48"/>
      <c r="B47" s="1237"/>
      <c r="C47" s="1238"/>
      <c r="D47" s="62"/>
      <c r="E47" s="1219" t="s">
        <v>14</v>
      </c>
      <c r="F47" s="1219"/>
      <c r="G47" s="1219"/>
      <c r="H47" s="1219"/>
      <c r="I47" s="1219"/>
      <c r="J47" s="1220"/>
      <c r="K47" s="63" t="s">
        <v>525</v>
      </c>
      <c r="L47" s="64" t="s">
        <v>525</v>
      </c>
      <c r="M47" s="64" t="s">
        <v>525</v>
      </c>
      <c r="N47" s="64" t="s">
        <v>525</v>
      </c>
      <c r="O47" s="65" t="s">
        <v>525</v>
      </c>
      <c r="P47" s="48"/>
      <c r="Q47" s="48"/>
      <c r="R47" s="48"/>
      <c r="S47" s="48"/>
      <c r="T47" s="48"/>
      <c r="U47" s="48"/>
    </row>
    <row r="48" spans="1:21" ht="30.75" customHeight="1" x14ac:dyDescent="0.15">
      <c r="A48" s="48"/>
      <c r="B48" s="1237"/>
      <c r="C48" s="1238"/>
      <c r="D48" s="62"/>
      <c r="E48" s="1219" t="s">
        <v>15</v>
      </c>
      <c r="F48" s="1219"/>
      <c r="G48" s="1219"/>
      <c r="H48" s="1219"/>
      <c r="I48" s="1219"/>
      <c r="J48" s="1220"/>
      <c r="K48" s="63">
        <v>1525</v>
      </c>
      <c r="L48" s="64">
        <v>1541</v>
      </c>
      <c r="M48" s="64">
        <v>1522</v>
      </c>
      <c r="N48" s="64">
        <v>1475</v>
      </c>
      <c r="O48" s="65">
        <v>1441</v>
      </c>
      <c r="P48" s="48"/>
      <c r="Q48" s="48"/>
      <c r="R48" s="48"/>
      <c r="S48" s="48"/>
      <c r="T48" s="48"/>
      <c r="U48" s="48"/>
    </row>
    <row r="49" spans="1:21" ht="30.75" customHeight="1" x14ac:dyDescent="0.15">
      <c r="A49" s="48"/>
      <c r="B49" s="1237"/>
      <c r="C49" s="1238"/>
      <c r="D49" s="62"/>
      <c r="E49" s="1219" t="s">
        <v>16</v>
      </c>
      <c r="F49" s="1219"/>
      <c r="G49" s="1219"/>
      <c r="H49" s="1219"/>
      <c r="I49" s="1219"/>
      <c r="J49" s="1220"/>
      <c r="K49" s="63">
        <v>46</v>
      </c>
      <c r="L49" s="64">
        <v>46</v>
      </c>
      <c r="M49" s="64">
        <v>46</v>
      </c>
      <c r="N49" s="64">
        <v>46</v>
      </c>
      <c r="O49" s="65">
        <v>46</v>
      </c>
      <c r="P49" s="48"/>
      <c r="Q49" s="48"/>
      <c r="R49" s="48"/>
      <c r="S49" s="48"/>
      <c r="T49" s="48"/>
      <c r="U49" s="48"/>
    </row>
    <row r="50" spans="1:21" ht="30.75" customHeight="1" x14ac:dyDescent="0.15">
      <c r="A50" s="48"/>
      <c r="B50" s="1237"/>
      <c r="C50" s="1238"/>
      <c r="D50" s="62"/>
      <c r="E50" s="1219" t="s">
        <v>17</v>
      </c>
      <c r="F50" s="1219"/>
      <c r="G50" s="1219"/>
      <c r="H50" s="1219"/>
      <c r="I50" s="1219"/>
      <c r="J50" s="1220"/>
      <c r="K50" s="63">
        <v>27</v>
      </c>
      <c r="L50" s="64">
        <v>19</v>
      </c>
      <c r="M50" s="64">
        <v>11</v>
      </c>
      <c r="N50" s="64">
        <v>18</v>
      </c>
      <c r="O50" s="65">
        <v>3</v>
      </c>
      <c r="P50" s="48"/>
      <c r="Q50" s="48"/>
      <c r="R50" s="48"/>
      <c r="S50" s="48"/>
      <c r="T50" s="48"/>
      <c r="U50" s="48"/>
    </row>
    <row r="51" spans="1:21" ht="30.75" customHeight="1" x14ac:dyDescent="0.15">
      <c r="A51" s="48"/>
      <c r="B51" s="1239"/>
      <c r="C51" s="1240"/>
      <c r="D51" s="66"/>
      <c r="E51" s="1219" t="s">
        <v>18</v>
      </c>
      <c r="F51" s="1219"/>
      <c r="G51" s="1219"/>
      <c r="H51" s="1219"/>
      <c r="I51" s="1219"/>
      <c r="J51" s="1220"/>
      <c r="K51" s="63" t="s">
        <v>525</v>
      </c>
      <c r="L51" s="64" t="s">
        <v>525</v>
      </c>
      <c r="M51" s="64" t="s">
        <v>525</v>
      </c>
      <c r="N51" s="64" t="s">
        <v>525</v>
      </c>
      <c r="O51" s="65" t="s">
        <v>525</v>
      </c>
      <c r="P51" s="48"/>
      <c r="Q51" s="48"/>
      <c r="R51" s="48"/>
      <c r="S51" s="48"/>
      <c r="T51" s="48"/>
      <c r="U51" s="48"/>
    </row>
    <row r="52" spans="1:21" ht="30.75" customHeight="1" x14ac:dyDescent="0.15">
      <c r="A52" s="48"/>
      <c r="B52" s="1217" t="s">
        <v>19</v>
      </c>
      <c r="C52" s="1218"/>
      <c r="D52" s="66"/>
      <c r="E52" s="1219" t="s">
        <v>20</v>
      </c>
      <c r="F52" s="1219"/>
      <c r="G52" s="1219"/>
      <c r="H52" s="1219"/>
      <c r="I52" s="1219"/>
      <c r="J52" s="1220"/>
      <c r="K52" s="63">
        <v>2569</v>
      </c>
      <c r="L52" s="64">
        <v>2615</v>
      </c>
      <c r="M52" s="64">
        <v>2570</v>
      </c>
      <c r="N52" s="64">
        <v>2474</v>
      </c>
      <c r="O52" s="65">
        <v>2547</v>
      </c>
      <c r="P52" s="48"/>
      <c r="Q52" s="48"/>
      <c r="R52" s="48"/>
      <c r="S52" s="48"/>
      <c r="T52" s="48"/>
      <c r="U52" s="48"/>
    </row>
    <row r="53" spans="1:21" ht="30.75" customHeight="1" thickBot="1" x14ac:dyDescent="0.2">
      <c r="A53" s="48"/>
      <c r="B53" s="1221" t="s">
        <v>21</v>
      </c>
      <c r="C53" s="1222"/>
      <c r="D53" s="67"/>
      <c r="E53" s="1223" t="s">
        <v>22</v>
      </c>
      <c r="F53" s="1223"/>
      <c r="G53" s="1223"/>
      <c r="H53" s="1223"/>
      <c r="I53" s="1223"/>
      <c r="J53" s="1224"/>
      <c r="K53" s="68">
        <v>1047</v>
      </c>
      <c r="L53" s="69">
        <v>1044</v>
      </c>
      <c r="M53" s="69">
        <v>981</v>
      </c>
      <c r="N53" s="69">
        <v>935</v>
      </c>
      <c r="O53" s="70">
        <v>878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586</v>
      </c>
      <c r="P55" s="48"/>
      <c r="Q55" s="48"/>
      <c r="R55" s="48"/>
      <c r="S55" s="48"/>
      <c r="T55" s="48"/>
      <c r="U55" s="48"/>
    </row>
    <row r="56" spans="1:21" ht="31.5" customHeight="1" thickBot="1" x14ac:dyDescent="0.2">
      <c r="A56" s="48"/>
      <c r="B56" s="76"/>
      <c r="C56" s="77"/>
      <c r="D56" s="77"/>
      <c r="E56" s="78"/>
      <c r="F56" s="78"/>
      <c r="G56" s="78"/>
      <c r="H56" s="78"/>
      <c r="I56" s="78"/>
      <c r="J56" s="79" t="s">
        <v>2</v>
      </c>
      <c r="K56" s="80" t="s">
        <v>587</v>
      </c>
      <c r="L56" s="81" t="s">
        <v>588</v>
      </c>
      <c r="M56" s="81" t="s">
        <v>589</v>
      </c>
      <c r="N56" s="81" t="s">
        <v>590</v>
      </c>
      <c r="O56" s="82" t="s">
        <v>591</v>
      </c>
      <c r="P56" s="48"/>
      <c r="Q56" s="48"/>
      <c r="R56" s="48"/>
      <c r="S56" s="48"/>
      <c r="T56" s="48"/>
      <c r="U56" s="48"/>
    </row>
    <row r="57" spans="1:21" ht="31.5" customHeight="1" x14ac:dyDescent="0.15">
      <c r="B57" s="1225" t="s">
        <v>25</v>
      </c>
      <c r="C57" s="1226"/>
      <c r="D57" s="1229" t="s">
        <v>26</v>
      </c>
      <c r="E57" s="1230"/>
      <c r="F57" s="1230"/>
      <c r="G57" s="1230"/>
      <c r="H57" s="1230"/>
      <c r="I57" s="1230"/>
      <c r="J57" s="1231"/>
      <c r="K57" s="83"/>
      <c r="L57" s="84"/>
      <c r="M57" s="84"/>
      <c r="N57" s="84"/>
      <c r="O57" s="85"/>
    </row>
    <row r="58" spans="1:21" ht="31.5" customHeight="1" thickBot="1" x14ac:dyDescent="0.2">
      <c r="B58" s="1227"/>
      <c r="C58" s="1228"/>
      <c r="D58" s="1232" t="s">
        <v>27</v>
      </c>
      <c r="E58" s="1233"/>
      <c r="F58" s="1233"/>
      <c r="G58" s="1233"/>
      <c r="H58" s="1233"/>
      <c r="I58" s="1233"/>
      <c r="J58" s="1234"/>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K28mwqRF07OnJjrQAufeKAvHebDJxlUBU+Qm9Etwx6geZ03ghElcRKMbYp0kpm6eLqkecAJ6uP1ye8YnjyrQg==" saltValue="4UoSQoo5cWz1cuGLPPdmY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 header="0" footer="0"/>
  <pageSetup paperSize="8" scale="79"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election activeCell="Q68" sqref="Q68:U68"/>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567</v>
      </c>
      <c r="J40" s="100" t="s">
        <v>568</v>
      </c>
      <c r="K40" s="100" t="s">
        <v>569</v>
      </c>
      <c r="L40" s="100" t="s">
        <v>570</v>
      </c>
      <c r="M40" s="101" t="s">
        <v>571</v>
      </c>
    </row>
    <row r="41" spans="2:13" ht="27.75" customHeight="1" x14ac:dyDescent="0.15">
      <c r="B41" s="1255" t="s">
        <v>30</v>
      </c>
      <c r="C41" s="1256"/>
      <c r="D41" s="102"/>
      <c r="E41" s="1257" t="s">
        <v>31</v>
      </c>
      <c r="F41" s="1257"/>
      <c r="G41" s="1257"/>
      <c r="H41" s="1258"/>
      <c r="I41" s="351">
        <v>17643</v>
      </c>
      <c r="J41" s="352">
        <v>17764</v>
      </c>
      <c r="K41" s="352">
        <v>18195</v>
      </c>
      <c r="L41" s="352">
        <v>19680</v>
      </c>
      <c r="M41" s="353">
        <v>21227</v>
      </c>
    </row>
    <row r="42" spans="2:13" ht="27.75" customHeight="1" x14ac:dyDescent="0.15">
      <c r="B42" s="1245"/>
      <c r="C42" s="1246"/>
      <c r="D42" s="103"/>
      <c r="E42" s="1249" t="s">
        <v>32</v>
      </c>
      <c r="F42" s="1249"/>
      <c r="G42" s="1249"/>
      <c r="H42" s="1250"/>
      <c r="I42" s="354">
        <v>74</v>
      </c>
      <c r="J42" s="355">
        <v>53</v>
      </c>
      <c r="K42" s="355">
        <v>40</v>
      </c>
      <c r="L42" s="355">
        <v>36</v>
      </c>
      <c r="M42" s="356">
        <v>59</v>
      </c>
    </row>
    <row r="43" spans="2:13" ht="27.75" customHeight="1" x14ac:dyDescent="0.15">
      <c r="B43" s="1245"/>
      <c r="C43" s="1246"/>
      <c r="D43" s="103"/>
      <c r="E43" s="1249" t="s">
        <v>33</v>
      </c>
      <c r="F43" s="1249"/>
      <c r="G43" s="1249"/>
      <c r="H43" s="1250"/>
      <c r="I43" s="354">
        <v>16644</v>
      </c>
      <c r="J43" s="355">
        <v>16144</v>
      </c>
      <c r="K43" s="355">
        <v>15465</v>
      </c>
      <c r="L43" s="355">
        <v>14881</v>
      </c>
      <c r="M43" s="356">
        <v>13765</v>
      </c>
    </row>
    <row r="44" spans="2:13" ht="27.75" customHeight="1" x14ac:dyDescent="0.15">
      <c r="B44" s="1245"/>
      <c r="C44" s="1246"/>
      <c r="D44" s="103"/>
      <c r="E44" s="1249" t="s">
        <v>34</v>
      </c>
      <c r="F44" s="1249"/>
      <c r="G44" s="1249"/>
      <c r="H44" s="1250"/>
      <c r="I44" s="354">
        <v>580</v>
      </c>
      <c r="J44" s="355">
        <v>545</v>
      </c>
      <c r="K44" s="355">
        <v>510</v>
      </c>
      <c r="L44" s="355">
        <v>471</v>
      </c>
      <c r="M44" s="356">
        <v>431</v>
      </c>
    </row>
    <row r="45" spans="2:13" ht="27.75" customHeight="1" x14ac:dyDescent="0.15">
      <c r="B45" s="1245"/>
      <c r="C45" s="1246"/>
      <c r="D45" s="103"/>
      <c r="E45" s="1249" t="s">
        <v>35</v>
      </c>
      <c r="F45" s="1249"/>
      <c r="G45" s="1249"/>
      <c r="H45" s="1250"/>
      <c r="I45" s="354">
        <v>3046</v>
      </c>
      <c r="J45" s="355">
        <v>2889</v>
      </c>
      <c r="K45" s="355">
        <v>2822</v>
      </c>
      <c r="L45" s="355">
        <v>2705</v>
      </c>
      <c r="M45" s="356">
        <v>2651</v>
      </c>
    </row>
    <row r="46" spans="2:13" ht="27.75" customHeight="1" x14ac:dyDescent="0.15">
      <c r="B46" s="1245"/>
      <c r="C46" s="1246"/>
      <c r="D46" s="104"/>
      <c r="E46" s="1249" t="s">
        <v>36</v>
      </c>
      <c r="F46" s="1249"/>
      <c r="G46" s="1249"/>
      <c r="H46" s="1250"/>
      <c r="I46" s="354">
        <v>1</v>
      </c>
      <c r="J46" s="355">
        <v>0</v>
      </c>
      <c r="K46" s="355">
        <v>1</v>
      </c>
      <c r="L46" s="355">
        <v>0</v>
      </c>
      <c r="M46" s="356">
        <v>0</v>
      </c>
    </row>
    <row r="47" spans="2:13" ht="27.75" customHeight="1" x14ac:dyDescent="0.15">
      <c r="B47" s="1245"/>
      <c r="C47" s="1246"/>
      <c r="D47" s="105"/>
      <c r="E47" s="1259" t="s">
        <v>37</v>
      </c>
      <c r="F47" s="1260"/>
      <c r="G47" s="1260"/>
      <c r="H47" s="1261"/>
      <c r="I47" s="354" t="s">
        <v>525</v>
      </c>
      <c r="J47" s="355" t="s">
        <v>525</v>
      </c>
      <c r="K47" s="355" t="s">
        <v>525</v>
      </c>
      <c r="L47" s="355" t="s">
        <v>525</v>
      </c>
      <c r="M47" s="356" t="s">
        <v>525</v>
      </c>
    </row>
    <row r="48" spans="2:13" ht="27.75" customHeight="1" x14ac:dyDescent="0.15">
      <c r="B48" s="1245"/>
      <c r="C48" s="1246"/>
      <c r="D48" s="103"/>
      <c r="E48" s="1249" t="s">
        <v>38</v>
      </c>
      <c r="F48" s="1249"/>
      <c r="G48" s="1249"/>
      <c r="H48" s="1250"/>
      <c r="I48" s="354" t="s">
        <v>525</v>
      </c>
      <c r="J48" s="355" t="s">
        <v>525</v>
      </c>
      <c r="K48" s="355" t="s">
        <v>525</v>
      </c>
      <c r="L48" s="355" t="s">
        <v>525</v>
      </c>
      <c r="M48" s="356" t="s">
        <v>525</v>
      </c>
    </row>
    <row r="49" spans="2:13" ht="27.75" customHeight="1" x14ac:dyDescent="0.15">
      <c r="B49" s="1247"/>
      <c r="C49" s="1248"/>
      <c r="D49" s="103"/>
      <c r="E49" s="1249" t="s">
        <v>39</v>
      </c>
      <c r="F49" s="1249"/>
      <c r="G49" s="1249"/>
      <c r="H49" s="1250"/>
      <c r="I49" s="354" t="s">
        <v>525</v>
      </c>
      <c r="J49" s="355" t="s">
        <v>525</v>
      </c>
      <c r="K49" s="355" t="s">
        <v>525</v>
      </c>
      <c r="L49" s="355" t="s">
        <v>525</v>
      </c>
      <c r="M49" s="356" t="s">
        <v>525</v>
      </c>
    </row>
    <row r="50" spans="2:13" ht="27.75" customHeight="1" x14ac:dyDescent="0.15">
      <c r="B50" s="1243" t="s">
        <v>40</v>
      </c>
      <c r="C50" s="1244"/>
      <c r="D50" s="106"/>
      <c r="E50" s="1249" t="s">
        <v>41</v>
      </c>
      <c r="F50" s="1249"/>
      <c r="G50" s="1249"/>
      <c r="H50" s="1250"/>
      <c r="I50" s="354">
        <v>15849</v>
      </c>
      <c r="J50" s="355">
        <v>14762</v>
      </c>
      <c r="K50" s="355">
        <v>14362</v>
      </c>
      <c r="L50" s="355">
        <v>13401</v>
      </c>
      <c r="M50" s="356">
        <v>12985</v>
      </c>
    </row>
    <row r="51" spans="2:13" ht="27.75" customHeight="1" x14ac:dyDescent="0.15">
      <c r="B51" s="1245"/>
      <c r="C51" s="1246"/>
      <c r="D51" s="103"/>
      <c r="E51" s="1249" t="s">
        <v>42</v>
      </c>
      <c r="F51" s="1249"/>
      <c r="G51" s="1249"/>
      <c r="H51" s="1250"/>
      <c r="I51" s="354">
        <v>1549</v>
      </c>
      <c r="J51" s="355">
        <v>1454</v>
      </c>
      <c r="K51" s="355">
        <v>1404</v>
      </c>
      <c r="L51" s="355">
        <v>1350</v>
      </c>
      <c r="M51" s="356">
        <v>1370</v>
      </c>
    </row>
    <row r="52" spans="2:13" ht="27.75" customHeight="1" x14ac:dyDescent="0.15">
      <c r="B52" s="1247"/>
      <c r="C52" s="1248"/>
      <c r="D52" s="103"/>
      <c r="E52" s="1249" t="s">
        <v>43</v>
      </c>
      <c r="F52" s="1249"/>
      <c r="G52" s="1249"/>
      <c r="H52" s="1250"/>
      <c r="I52" s="354">
        <v>23027</v>
      </c>
      <c r="J52" s="355">
        <v>22819</v>
      </c>
      <c r="K52" s="355">
        <v>22771</v>
      </c>
      <c r="L52" s="355">
        <v>23376</v>
      </c>
      <c r="M52" s="356">
        <v>23551</v>
      </c>
    </row>
    <row r="53" spans="2:13" ht="27.75" customHeight="1" thickBot="1" x14ac:dyDescent="0.2">
      <c r="B53" s="1251" t="s">
        <v>44</v>
      </c>
      <c r="C53" s="1252"/>
      <c r="D53" s="107"/>
      <c r="E53" s="1253" t="s">
        <v>45</v>
      </c>
      <c r="F53" s="1253"/>
      <c r="G53" s="1253"/>
      <c r="H53" s="1254"/>
      <c r="I53" s="357">
        <v>-2437</v>
      </c>
      <c r="J53" s="358">
        <v>-1639</v>
      </c>
      <c r="K53" s="358">
        <v>-1504</v>
      </c>
      <c r="L53" s="358">
        <v>-354</v>
      </c>
      <c r="M53" s="359">
        <v>227</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Vs/x3eMZ5Uq6m/sDa4ZBwsM4k0BJU2yQF+ZHBERhF7Ju839e981CWkeia2rPaqZT0gAtCw5to+Z6CrlU2QM9VA==" saltValue="mFGE+RUElSInoGFHLrBl4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3"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Q68" sqref="Q68:U68"/>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569</v>
      </c>
      <c r="G54" s="116" t="s">
        <v>570</v>
      </c>
      <c r="H54" s="117" t="s">
        <v>571</v>
      </c>
    </row>
    <row r="55" spans="2:8" ht="52.5" customHeight="1" x14ac:dyDescent="0.15">
      <c r="B55" s="118"/>
      <c r="C55" s="1270" t="s">
        <v>48</v>
      </c>
      <c r="D55" s="1270"/>
      <c r="E55" s="1271"/>
      <c r="F55" s="119">
        <v>6669</v>
      </c>
      <c r="G55" s="119">
        <v>6218</v>
      </c>
      <c r="H55" s="120">
        <v>5980</v>
      </c>
    </row>
    <row r="56" spans="2:8" ht="52.5" customHeight="1" x14ac:dyDescent="0.15">
      <c r="B56" s="121"/>
      <c r="C56" s="1272" t="s">
        <v>49</v>
      </c>
      <c r="D56" s="1272"/>
      <c r="E56" s="1273"/>
      <c r="F56" s="122">
        <v>819</v>
      </c>
      <c r="G56" s="122">
        <v>742</v>
      </c>
      <c r="H56" s="123">
        <v>842</v>
      </c>
    </row>
    <row r="57" spans="2:8" ht="53.25" customHeight="1" x14ac:dyDescent="0.15">
      <c r="B57" s="121"/>
      <c r="C57" s="1274" t="s">
        <v>50</v>
      </c>
      <c r="D57" s="1274"/>
      <c r="E57" s="1275"/>
      <c r="F57" s="124">
        <v>7294</v>
      </c>
      <c r="G57" s="124">
        <v>6774</v>
      </c>
      <c r="H57" s="125">
        <v>6399</v>
      </c>
    </row>
    <row r="58" spans="2:8" ht="45.75" customHeight="1" x14ac:dyDescent="0.15">
      <c r="B58" s="126"/>
      <c r="C58" s="1262" t="s">
        <v>606</v>
      </c>
      <c r="D58" s="1263"/>
      <c r="E58" s="1264"/>
      <c r="F58" s="127">
        <v>3097</v>
      </c>
      <c r="G58" s="127">
        <v>3064</v>
      </c>
      <c r="H58" s="128">
        <v>2984</v>
      </c>
    </row>
    <row r="59" spans="2:8" ht="45.75" customHeight="1" x14ac:dyDescent="0.15">
      <c r="B59" s="126"/>
      <c r="C59" s="1262" t="s">
        <v>607</v>
      </c>
      <c r="D59" s="1263"/>
      <c r="E59" s="1264"/>
      <c r="F59" s="127">
        <v>997</v>
      </c>
      <c r="G59" s="127">
        <v>889</v>
      </c>
      <c r="H59" s="128">
        <v>791</v>
      </c>
    </row>
    <row r="60" spans="2:8" ht="45.75" customHeight="1" x14ac:dyDescent="0.15">
      <c r="B60" s="126"/>
      <c r="C60" s="1262" t="s">
        <v>608</v>
      </c>
      <c r="D60" s="1263"/>
      <c r="E60" s="1264"/>
      <c r="F60" s="127">
        <v>537</v>
      </c>
      <c r="G60" s="127">
        <v>508</v>
      </c>
      <c r="H60" s="128">
        <v>479</v>
      </c>
    </row>
    <row r="61" spans="2:8" ht="45.75" customHeight="1" x14ac:dyDescent="0.15">
      <c r="B61" s="126"/>
      <c r="C61" s="1262" t="s">
        <v>609</v>
      </c>
      <c r="D61" s="1263"/>
      <c r="E61" s="1264"/>
      <c r="F61" s="127">
        <v>653</v>
      </c>
      <c r="G61" s="127">
        <v>542</v>
      </c>
      <c r="H61" s="128">
        <v>452</v>
      </c>
    </row>
    <row r="62" spans="2:8" ht="45.75" customHeight="1" thickBot="1" x14ac:dyDescent="0.2">
      <c r="B62" s="129"/>
      <c r="C62" s="1265" t="s">
        <v>610</v>
      </c>
      <c r="D62" s="1266"/>
      <c r="E62" s="1267"/>
      <c r="F62" s="130">
        <v>612</v>
      </c>
      <c r="G62" s="130">
        <v>514</v>
      </c>
      <c r="H62" s="131">
        <v>442</v>
      </c>
    </row>
    <row r="63" spans="2:8" ht="52.5" customHeight="1" thickBot="1" x14ac:dyDescent="0.2">
      <c r="B63" s="132"/>
      <c r="C63" s="1268" t="s">
        <v>51</v>
      </c>
      <c r="D63" s="1268"/>
      <c r="E63" s="1269"/>
      <c r="F63" s="133">
        <v>14782</v>
      </c>
      <c r="G63" s="133">
        <v>13734</v>
      </c>
      <c r="H63" s="134">
        <v>13221</v>
      </c>
    </row>
    <row r="64" spans="2:8" x14ac:dyDescent="0.15"/>
  </sheetData>
  <sheetProtection algorithmName="SHA-512" hashValue="Oy/tUP54kowiO2IEFvyukSUF5PtW/H7lybf9ExqNHU1DQeXKh8gD03jKIGF7vcYcIx6BAczovoMG5EaXHjoxbg==" saltValue="IZIMjsdLHY2vTC4qOAa9l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1F2C69-71F0-4429-B2C4-6692E070FC67}">
  <sheetPr>
    <pageSetUpPr fitToPage="1"/>
  </sheetPr>
  <dimension ref="A1:DE85"/>
  <sheetViews>
    <sheetView showGridLines="0" zoomScale="80" zoomScaleNormal="80" zoomScaleSheetLayoutView="55" workbookViewId="0">
      <selection activeCell="AN65" sqref="AN65:DC69"/>
    </sheetView>
  </sheetViews>
  <sheetFormatPr defaultColWidth="0" defaultRowHeight="13.5" customHeight="1" zeroHeight="1" x14ac:dyDescent="0.15"/>
  <cols>
    <col min="1" max="1" width="6.375" style="369" customWidth="1"/>
    <col min="2" max="107" width="2.5" style="369" customWidth="1"/>
    <col min="108" max="108" width="6.125" style="376" customWidth="1"/>
    <col min="109" max="109" width="5.875" style="375" customWidth="1"/>
    <col min="110" max="16384" width="8.625" style="369" hidden="1"/>
  </cols>
  <sheetData>
    <row r="1" spans="1:109" ht="42.75" customHeight="1" x14ac:dyDescent="0.15">
      <c r="A1" s="367"/>
      <c r="B1" s="368"/>
      <c r="DD1" s="369"/>
      <c r="DE1" s="369"/>
    </row>
    <row r="2" spans="1:109" ht="25.5" customHeight="1" x14ac:dyDescent="0.15">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15">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55" customFormat="1" x14ac:dyDescent="0.15">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55" customFormat="1" x14ac:dyDescent="0.15">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55" customFormat="1" x14ac:dyDescent="0.15">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55" customFormat="1" x14ac:dyDescent="0.15">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55" customFormat="1" x14ac:dyDescent="0.15">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55" customFormat="1" x14ac:dyDescent="0.15">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55" customFormat="1" x14ac:dyDescent="0.15">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55" customFormat="1" x14ac:dyDescent="0.15">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55" customFormat="1" x14ac:dyDescent="0.15">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55" customFormat="1" x14ac:dyDescent="0.15">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55" customFormat="1" x14ac:dyDescent="0.15">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55" customFormat="1" x14ac:dyDescent="0.15">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55" customFormat="1" x14ac:dyDescent="0.15">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55" customFormat="1" x14ac:dyDescent="0.15">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55" customFormat="1" x14ac:dyDescent="0.15">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x14ac:dyDescent="0.15">
      <c r="DD19" s="369"/>
      <c r="DE19" s="369"/>
    </row>
    <row r="20" spans="1:109" x14ac:dyDescent="0.15">
      <c r="DD20" s="369"/>
      <c r="DE20" s="369"/>
    </row>
    <row r="21" spans="1:109" ht="17.25" customHeight="1" x14ac:dyDescent="0.15">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15">
      <c r="B22" s="375"/>
    </row>
    <row r="23" spans="1:109" x14ac:dyDescent="0.15">
      <c r="B23" s="375"/>
    </row>
    <row r="24" spans="1:109" x14ac:dyDescent="0.15">
      <c r="B24" s="375"/>
    </row>
    <row r="25" spans="1:109" x14ac:dyDescent="0.15">
      <c r="B25" s="375"/>
    </row>
    <row r="26" spans="1:109" x14ac:dyDescent="0.15">
      <c r="B26" s="375"/>
    </row>
    <row r="27" spans="1:109" x14ac:dyDescent="0.15">
      <c r="B27" s="375"/>
    </row>
    <row r="28" spans="1:109" x14ac:dyDescent="0.15">
      <c r="B28" s="375"/>
    </row>
    <row r="29" spans="1:109" x14ac:dyDescent="0.15">
      <c r="B29" s="375"/>
    </row>
    <row r="30" spans="1:109" x14ac:dyDescent="0.15">
      <c r="B30" s="375"/>
    </row>
    <row r="31" spans="1:109" x14ac:dyDescent="0.15">
      <c r="B31" s="375"/>
    </row>
    <row r="32" spans="1:109" x14ac:dyDescent="0.15">
      <c r="B32" s="375"/>
    </row>
    <row r="33" spans="2:109" x14ac:dyDescent="0.15">
      <c r="B33" s="375"/>
    </row>
    <row r="34" spans="2:109" x14ac:dyDescent="0.15">
      <c r="B34" s="375"/>
    </row>
    <row r="35" spans="2:109" x14ac:dyDescent="0.15">
      <c r="B35" s="375"/>
    </row>
    <row r="36" spans="2:109" x14ac:dyDescent="0.15">
      <c r="B36" s="375"/>
    </row>
    <row r="37" spans="2:109" x14ac:dyDescent="0.15">
      <c r="B37" s="375"/>
    </row>
    <row r="38" spans="2:109" x14ac:dyDescent="0.15">
      <c r="B38" s="375"/>
    </row>
    <row r="39" spans="2:109" x14ac:dyDescent="0.15">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x14ac:dyDescent="0.15">
      <c r="B40" s="380"/>
      <c r="DD40" s="380"/>
      <c r="DE40" s="369"/>
    </row>
    <row r="41" spans="2:109" ht="17.25" x14ac:dyDescent="0.15">
      <c r="B41" s="381" t="s">
        <v>612</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x14ac:dyDescent="0.15">
      <c r="B42" s="375"/>
      <c r="G42" s="382"/>
      <c r="I42" s="383"/>
      <c r="J42" s="383"/>
      <c r="K42" s="383"/>
      <c r="AM42" s="382"/>
      <c r="AN42" s="382" t="s">
        <v>613</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15">
      <c r="B43" s="375"/>
      <c r="AN43" s="1284" t="s">
        <v>621</v>
      </c>
      <c r="AO43" s="1285"/>
      <c r="AP43" s="1285"/>
      <c r="AQ43" s="1285"/>
      <c r="AR43" s="1285"/>
      <c r="AS43" s="1285"/>
      <c r="AT43" s="1285"/>
      <c r="AU43" s="1285"/>
      <c r="AV43" s="1285"/>
      <c r="AW43" s="1285"/>
      <c r="AX43" s="1285"/>
      <c r="AY43" s="1285"/>
      <c r="AZ43" s="1285"/>
      <c r="BA43" s="1285"/>
      <c r="BB43" s="1285"/>
      <c r="BC43" s="1285"/>
      <c r="BD43" s="1285"/>
      <c r="BE43" s="1285"/>
      <c r="BF43" s="1285"/>
      <c r="BG43" s="1285"/>
      <c r="BH43" s="1285"/>
      <c r="BI43" s="1285"/>
      <c r="BJ43" s="1285"/>
      <c r="BK43" s="1285"/>
      <c r="BL43" s="1285"/>
      <c r="BM43" s="1285"/>
      <c r="BN43" s="1285"/>
      <c r="BO43" s="1285"/>
      <c r="BP43" s="1285"/>
      <c r="BQ43" s="1285"/>
      <c r="BR43" s="1285"/>
      <c r="BS43" s="1285"/>
      <c r="BT43" s="1285"/>
      <c r="BU43" s="1285"/>
      <c r="BV43" s="1285"/>
      <c r="BW43" s="1285"/>
      <c r="BX43" s="1285"/>
      <c r="BY43" s="1285"/>
      <c r="BZ43" s="1285"/>
      <c r="CA43" s="1285"/>
      <c r="CB43" s="1285"/>
      <c r="CC43" s="1285"/>
      <c r="CD43" s="1285"/>
      <c r="CE43" s="1285"/>
      <c r="CF43" s="1285"/>
      <c r="CG43" s="1285"/>
      <c r="CH43" s="1285"/>
      <c r="CI43" s="1285"/>
      <c r="CJ43" s="1285"/>
      <c r="CK43" s="1285"/>
      <c r="CL43" s="1285"/>
      <c r="CM43" s="1285"/>
      <c r="CN43" s="1285"/>
      <c r="CO43" s="1285"/>
      <c r="CP43" s="1285"/>
      <c r="CQ43" s="1285"/>
      <c r="CR43" s="1285"/>
      <c r="CS43" s="1285"/>
      <c r="CT43" s="1285"/>
      <c r="CU43" s="1285"/>
      <c r="CV43" s="1285"/>
      <c r="CW43" s="1285"/>
      <c r="CX43" s="1285"/>
      <c r="CY43" s="1285"/>
      <c r="CZ43" s="1285"/>
      <c r="DA43" s="1285"/>
      <c r="DB43" s="1285"/>
      <c r="DC43" s="1286"/>
    </row>
    <row r="44" spans="2:109" x14ac:dyDescent="0.15">
      <c r="B44" s="375"/>
      <c r="AN44" s="1287"/>
      <c r="AO44" s="1288"/>
      <c r="AP44" s="1288"/>
      <c r="AQ44" s="1288"/>
      <c r="AR44" s="1288"/>
      <c r="AS44" s="1288"/>
      <c r="AT44" s="1288"/>
      <c r="AU44" s="1288"/>
      <c r="AV44" s="1288"/>
      <c r="AW44" s="1288"/>
      <c r="AX44" s="1288"/>
      <c r="AY44" s="1288"/>
      <c r="AZ44" s="1288"/>
      <c r="BA44" s="1288"/>
      <c r="BB44" s="1288"/>
      <c r="BC44" s="1288"/>
      <c r="BD44" s="1288"/>
      <c r="BE44" s="1288"/>
      <c r="BF44" s="1288"/>
      <c r="BG44" s="1288"/>
      <c r="BH44" s="1288"/>
      <c r="BI44" s="1288"/>
      <c r="BJ44" s="1288"/>
      <c r="BK44" s="1288"/>
      <c r="BL44" s="1288"/>
      <c r="BM44" s="1288"/>
      <c r="BN44" s="1288"/>
      <c r="BO44" s="1288"/>
      <c r="BP44" s="1288"/>
      <c r="BQ44" s="1288"/>
      <c r="BR44" s="1288"/>
      <c r="BS44" s="1288"/>
      <c r="BT44" s="1288"/>
      <c r="BU44" s="1288"/>
      <c r="BV44" s="1288"/>
      <c r="BW44" s="1288"/>
      <c r="BX44" s="1288"/>
      <c r="BY44" s="1288"/>
      <c r="BZ44" s="1288"/>
      <c r="CA44" s="1288"/>
      <c r="CB44" s="1288"/>
      <c r="CC44" s="1288"/>
      <c r="CD44" s="1288"/>
      <c r="CE44" s="1288"/>
      <c r="CF44" s="1288"/>
      <c r="CG44" s="1288"/>
      <c r="CH44" s="1288"/>
      <c r="CI44" s="1288"/>
      <c r="CJ44" s="1288"/>
      <c r="CK44" s="1288"/>
      <c r="CL44" s="1288"/>
      <c r="CM44" s="1288"/>
      <c r="CN44" s="1288"/>
      <c r="CO44" s="1288"/>
      <c r="CP44" s="1288"/>
      <c r="CQ44" s="1288"/>
      <c r="CR44" s="1288"/>
      <c r="CS44" s="1288"/>
      <c r="CT44" s="1288"/>
      <c r="CU44" s="1288"/>
      <c r="CV44" s="1288"/>
      <c r="CW44" s="1288"/>
      <c r="CX44" s="1288"/>
      <c r="CY44" s="1288"/>
      <c r="CZ44" s="1288"/>
      <c r="DA44" s="1288"/>
      <c r="DB44" s="1288"/>
      <c r="DC44" s="1289"/>
    </row>
    <row r="45" spans="2:109" x14ac:dyDescent="0.15">
      <c r="B45" s="375"/>
      <c r="AN45" s="1287"/>
      <c r="AO45" s="1288"/>
      <c r="AP45" s="1288"/>
      <c r="AQ45" s="1288"/>
      <c r="AR45" s="1288"/>
      <c r="AS45" s="1288"/>
      <c r="AT45" s="1288"/>
      <c r="AU45" s="1288"/>
      <c r="AV45" s="1288"/>
      <c r="AW45" s="1288"/>
      <c r="AX45" s="1288"/>
      <c r="AY45" s="1288"/>
      <c r="AZ45" s="1288"/>
      <c r="BA45" s="1288"/>
      <c r="BB45" s="1288"/>
      <c r="BC45" s="1288"/>
      <c r="BD45" s="1288"/>
      <c r="BE45" s="1288"/>
      <c r="BF45" s="1288"/>
      <c r="BG45" s="1288"/>
      <c r="BH45" s="1288"/>
      <c r="BI45" s="1288"/>
      <c r="BJ45" s="1288"/>
      <c r="BK45" s="1288"/>
      <c r="BL45" s="1288"/>
      <c r="BM45" s="1288"/>
      <c r="BN45" s="1288"/>
      <c r="BO45" s="1288"/>
      <c r="BP45" s="1288"/>
      <c r="BQ45" s="1288"/>
      <c r="BR45" s="1288"/>
      <c r="BS45" s="1288"/>
      <c r="BT45" s="1288"/>
      <c r="BU45" s="1288"/>
      <c r="BV45" s="1288"/>
      <c r="BW45" s="1288"/>
      <c r="BX45" s="1288"/>
      <c r="BY45" s="1288"/>
      <c r="BZ45" s="1288"/>
      <c r="CA45" s="1288"/>
      <c r="CB45" s="1288"/>
      <c r="CC45" s="1288"/>
      <c r="CD45" s="1288"/>
      <c r="CE45" s="1288"/>
      <c r="CF45" s="1288"/>
      <c r="CG45" s="1288"/>
      <c r="CH45" s="1288"/>
      <c r="CI45" s="1288"/>
      <c r="CJ45" s="1288"/>
      <c r="CK45" s="1288"/>
      <c r="CL45" s="1288"/>
      <c r="CM45" s="1288"/>
      <c r="CN45" s="1288"/>
      <c r="CO45" s="1288"/>
      <c r="CP45" s="1288"/>
      <c r="CQ45" s="1288"/>
      <c r="CR45" s="1288"/>
      <c r="CS45" s="1288"/>
      <c r="CT45" s="1288"/>
      <c r="CU45" s="1288"/>
      <c r="CV45" s="1288"/>
      <c r="CW45" s="1288"/>
      <c r="CX45" s="1288"/>
      <c r="CY45" s="1288"/>
      <c r="CZ45" s="1288"/>
      <c r="DA45" s="1288"/>
      <c r="DB45" s="1288"/>
      <c r="DC45" s="1289"/>
    </row>
    <row r="46" spans="2:109" x14ac:dyDescent="0.15">
      <c r="B46" s="375"/>
      <c r="AN46" s="1287"/>
      <c r="AO46" s="1288"/>
      <c r="AP46" s="1288"/>
      <c r="AQ46" s="1288"/>
      <c r="AR46" s="1288"/>
      <c r="AS46" s="1288"/>
      <c r="AT46" s="1288"/>
      <c r="AU46" s="1288"/>
      <c r="AV46" s="1288"/>
      <c r="AW46" s="1288"/>
      <c r="AX46" s="1288"/>
      <c r="AY46" s="1288"/>
      <c r="AZ46" s="1288"/>
      <c r="BA46" s="1288"/>
      <c r="BB46" s="1288"/>
      <c r="BC46" s="1288"/>
      <c r="BD46" s="1288"/>
      <c r="BE46" s="1288"/>
      <c r="BF46" s="1288"/>
      <c r="BG46" s="1288"/>
      <c r="BH46" s="1288"/>
      <c r="BI46" s="1288"/>
      <c r="BJ46" s="1288"/>
      <c r="BK46" s="1288"/>
      <c r="BL46" s="1288"/>
      <c r="BM46" s="1288"/>
      <c r="BN46" s="1288"/>
      <c r="BO46" s="1288"/>
      <c r="BP46" s="1288"/>
      <c r="BQ46" s="1288"/>
      <c r="BR46" s="1288"/>
      <c r="BS46" s="1288"/>
      <c r="BT46" s="1288"/>
      <c r="BU46" s="1288"/>
      <c r="BV46" s="1288"/>
      <c r="BW46" s="1288"/>
      <c r="BX46" s="1288"/>
      <c r="BY46" s="1288"/>
      <c r="BZ46" s="1288"/>
      <c r="CA46" s="1288"/>
      <c r="CB46" s="1288"/>
      <c r="CC46" s="1288"/>
      <c r="CD46" s="1288"/>
      <c r="CE46" s="1288"/>
      <c r="CF46" s="1288"/>
      <c r="CG46" s="1288"/>
      <c r="CH46" s="1288"/>
      <c r="CI46" s="1288"/>
      <c r="CJ46" s="1288"/>
      <c r="CK46" s="1288"/>
      <c r="CL46" s="1288"/>
      <c r="CM46" s="1288"/>
      <c r="CN46" s="1288"/>
      <c r="CO46" s="1288"/>
      <c r="CP46" s="1288"/>
      <c r="CQ46" s="1288"/>
      <c r="CR46" s="1288"/>
      <c r="CS46" s="1288"/>
      <c r="CT46" s="1288"/>
      <c r="CU46" s="1288"/>
      <c r="CV46" s="1288"/>
      <c r="CW46" s="1288"/>
      <c r="CX46" s="1288"/>
      <c r="CY46" s="1288"/>
      <c r="CZ46" s="1288"/>
      <c r="DA46" s="1288"/>
      <c r="DB46" s="1288"/>
      <c r="DC46" s="1289"/>
    </row>
    <row r="47" spans="2:109" x14ac:dyDescent="0.15">
      <c r="B47" s="375"/>
      <c r="AN47" s="1290"/>
      <c r="AO47" s="1291"/>
      <c r="AP47" s="1291"/>
      <c r="AQ47" s="1291"/>
      <c r="AR47" s="1291"/>
      <c r="AS47" s="1291"/>
      <c r="AT47" s="1291"/>
      <c r="AU47" s="1291"/>
      <c r="AV47" s="1291"/>
      <c r="AW47" s="1291"/>
      <c r="AX47" s="1291"/>
      <c r="AY47" s="1291"/>
      <c r="AZ47" s="1291"/>
      <c r="BA47" s="1291"/>
      <c r="BB47" s="1291"/>
      <c r="BC47" s="1291"/>
      <c r="BD47" s="1291"/>
      <c r="BE47" s="1291"/>
      <c r="BF47" s="1291"/>
      <c r="BG47" s="1291"/>
      <c r="BH47" s="1291"/>
      <c r="BI47" s="1291"/>
      <c r="BJ47" s="1291"/>
      <c r="BK47" s="1291"/>
      <c r="BL47" s="1291"/>
      <c r="BM47" s="1291"/>
      <c r="BN47" s="1291"/>
      <c r="BO47" s="1291"/>
      <c r="BP47" s="1291"/>
      <c r="BQ47" s="1291"/>
      <c r="BR47" s="1291"/>
      <c r="BS47" s="1291"/>
      <c r="BT47" s="1291"/>
      <c r="BU47" s="1291"/>
      <c r="BV47" s="1291"/>
      <c r="BW47" s="1291"/>
      <c r="BX47" s="1291"/>
      <c r="BY47" s="1291"/>
      <c r="BZ47" s="1291"/>
      <c r="CA47" s="1291"/>
      <c r="CB47" s="1291"/>
      <c r="CC47" s="1291"/>
      <c r="CD47" s="1291"/>
      <c r="CE47" s="1291"/>
      <c r="CF47" s="1291"/>
      <c r="CG47" s="1291"/>
      <c r="CH47" s="1291"/>
      <c r="CI47" s="1291"/>
      <c r="CJ47" s="1291"/>
      <c r="CK47" s="1291"/>
      <c r="CL47" s="1291"/>
      <c r="CM47" s="1291"/>
      <c r="CN47" s="1291"/>
      <c r="CO47" s="1291"/>
      <c r="CP47" s="1291"/>
      <c r="CQ47" s="1291"/>
      <c r="CR47" s="1291"/>
      <c r="CS47" s="1291"/>
      <c r="CT47" s="1291"/>
      <c r="CU47" s="1291"/>
      <c r="CV47" s="1291"/>
      <c r="CW47" s="1291"/>
      <c r="CX47" s="1291"/>
      <c r="CY47" s="1291"/>
      <c r="CZ47" s="1291"/>
      <c r="DA47" s="1291"/>
      <c r="DB47" s="1291"/>
      <c r="DC47" s="1292"/>
    </row>
    <row r="48" spans="2:109" x14ac:dyDescent="0.15">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x14ac:dyDescent="0.15">
      <c r="B49" s="375"/>
      <c r="AN49" s="369" t="s">
        <v>614</v>
      </c>
    </row>
    <row r="50" spans="1:109" x14ac:dyDescent="0.15">
      <c r="B50" s="375"/>
      <c r="G50" s="1276"/>
      <c r="H50" s="1276"/>
      <c r="I50" s="1276"/>
      <c r="J50" s="1276"/>
      <c r="K50" s="385"/>
      <c r="L50" s="385"/>
      <c r="M50" s="386"/>
      <c r="N50" s="386"/>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2" t="s">
        <v>567</v>
      </c>
      <c r="BQ50" s="1282"/>
      <c r="BR50" s="1282"/>
      <c r="BS50" s="1282"/>
      <c r="BT50" s="1282"/>
      <c r="BU50" s="1282"/>
      <c r="BV50" s="1282"/>
      <c r="BW50" s="1282"/>
      <c r="BX50" s="1282" t="s">
        <v>568</v>
      </c>
      <c r="BY50" s="1282"/>
      <c r="BZ50" s="1282"/>
      <c r="CA50" s="1282"/>
      <c r="CB50" s="1282"/>
      <c r="CC50" s="1282"/>
      <c r="CD50" s="1282"/>
      <c r="CE50" s="1282"/>
      <c r="CF50" s="1282" t="s">
        <v>569</v>
      </c>
      <c r="CG50" s="1282"/>
      <c r="CH50" s="1282"/>
      <c r="CI50" s="1282"/>
      <c r="CJ50" s="1282"/>
      <c r="CK50" s="1282"/>
      <c r="CL50" s="1282"/>
      <c r="CM50" s="1282"/>
      <c r="CN50" s="1282" t="s">
        <v>570</v>
      </c>
      <c r="CO50" s="1282"/>
      <c r="CP50" s="1282"/>
      <c r="CQ50" s="1282"/>
      <c r="CR50" s="1282"/>
      <c r="CS50" s="1282"/>
      <c r="CT50" s="1282"/>
      <c r="CU50" s="1282"/>
      <c r="CV50" s="1282" t="s">
        <v>571</v>
      </c>
      <c r="CW50" s="1282"/>
      <c r="CX50" s="1282"/>
      <c r="CY50" s="1282"/>
      <c r="CZ50" s="1282"/>
      <c r="DA50" s="1282"/>
      <c r="DB50" s="1282"/>
      <c r="DC50" s="1282"/>
    </row>
    <row r="51" spans="1:109" ht="13.5" customHeight="1" x14ac:dyDescent="0.15">
      <c r="B51" s="375"/>
      <c r="G51" s="1293"/>
      <c r="H51" s="1293"/>
      <c r="I51" s="1297"/>
      <c r="J51" s="1297"/>
      <c r="K51" s="1283"/>
      <c r="L51" s="1283"/>
      <c r="M51" s="1283"/>
      <c r="N51" s="1283"/>
      <c r="AM51" s="384"/>
      <c r="AN51" s="1281" t="s">
        <v>615</v>
      </c>
      <c r="AO51" s="1281"/>
      <c r="AP51" s="1281"/>
      <c r="AQ51" s="1281"/>
      <c r="AR51" s="1281"/>
      <c r="AS51" s="1281"/>
      <c r="AT51" s="1281"/>
      <c r="AU51" s="1281"/>
      <c r="AV51" s="1281"/>
      <c r="AW51" s="1281"/>
      <c r="AX51" s="1281"/>
      <c r="AY51" s="1281"/>
      <c r="AZ51" s="1281"/>
      <c r="BA51" s="1281"/>
      <c r="BB51" s="1281" t="s">
        <v>616</v>
      </c>
      <c r="BC51" s="1281"/>
      <c r="BD51" s="1281"/>
      <c r="BE51" s="1281"/>
      <c r="BF51" s="1281"/>
      <c r="BG51" s="1281"/>
      <c r="BH51" s="1281"/>
      <c r="BI51" s="1281"/>
      <c r="BJ51" s="1281"/>
      <c r="BK51" s="1281"/>
      <c r="BL51" s="1281"/>
      <c r="BM51" s="1281"/>
      <c r="BN51" s="1281"/>
      <c r="BO51" s="1281"/>
      <c r="BP51" s="1278"/>
      <c r="BQ51" s="1278"/>
      <c r="BR51" s="1278"/>
      <c r="BS51" s="1278"/>
      <c r="BT51" s="1278"/>
      <c r="BU51" s="1278"/>
      <c r="BV51" s="1278"/>
      <c r="BW51" s="1278"/>
      <c r="BX51" s="1278"/>
      <c r="BY51" s="1278"/>
      <c r="BZ51" s="1278"/>
      <c r="CA51" s="1278"/>
      <c r="CB51" s="1278"/>
      <c r="CC51" s="1278"/>
      <c r="CD51" s="1278"/>
      <c r="CE51" s="1278"/>
      <c r="CF51" s="1278"/>
      <c r="CG51" s="1278"/>
      <c r="CH51" s="1278"/>
      <c r="CI51" s="1278"/>
      <c r="CJ51" s="1278"/>
      <c r="CK51" s="1278"/>
      <c r="CL51" s="1278"/>
      <c r="CM51" s="1278"/>
      <c r="CN51" s="1278"/>
      <c r="CO51" s="1278"/>
      <c r="CP51" s="1278"/>
      <c r="CQ51" s="1278"/>
      <c r="CR51" s="1278"/>
      <c r="CS51" s="1278"/>
      <c r="CT51" s="1278"/>
      <c r="CU51" s="1278"/>
      <c r="CV51" s="1278">
        <v>2.1</v>
      </c>
      <c r="CW51" s="1278"/>
      <c r="CX51" s="1278"/>
      <c r="CY51" s="1278"/>
      <c r="CZ51" s="1278"/>
      <c r="DA51" s="1278"/>
      <c r="DB51" s="1278"/>
      <c r="DC51" s="1278"/>
    </row>
    <row r="52" spans="1:109" x14ac:dyDescent="0.15">
      <c r="B52" s="375"/>
      <c r="G52" s="1293"/>
      <c r="H52" s="1293"/>
      <c r="I52" s="1297"/>
      <c r="J52" s="1297"/>
      <c r="K52" s="1283"/>
      <c r="L52" s="1283"/>
      <c r="M52" s="1283"/>
      <c r="N52" s="1283"/>
      <c r="AM52" s="384"/>
      <c r="AN52" s="1281"/>
      <c r="AO52" s="1281"/>
      <c r="AP52" s="1281"/>
      <c r="AQ52" s="1281"/>
      <c r="AR52" s="1281"/>
      <c r="AS52" s="1281"/>
      <c r="AT52" s="1281"/>
      <c r="AU52" s="1281"/>
      <c r="AV52" s="1281"/>
      <c r="AW52" s="1281"/>
      <c r="AX52" s="1281"/>
      <c r="AY52" s="1281"/>
      <c r="AZ52" s="1281"/>
      <c r="BA52" s="1281"/>
      <c r="BB52" s="1281"/>
      <c r="BC52" s="1281"/>
      <c r="BD52" s="1281"/>
      <c r="BE52" s="1281"/>
      <c r="BF52" s="1281"/>
      <c r="BG52" s="1281"/>
      <c r="BH52" s="1281"/>
      <c r="BI52" s="1281"/>
      <c r="BJ52" s="1281"/>
      <c r="BK52" s="1281"/>
      <c r="BL52" s="1281"/>
      <c r="BM52" s="1281"/>
      <c r="BN52" s="1281"/>
      <c r="BO52" s="1281"/>
      <c r="BP52" s="1278"/>
      <c r="BQ52" s="1278"/>
      <c r="BR52" s="1278"/>
      <c r="BS52" s="1278"/>
      <c r="BT52" s="1278"/>
      <c r="BU52" s="1278"/>
      <c r="BV52" s="1278"/>
      <c r="BW52" s="1278"/>
      <c r="BX52" s="1278"/>
      <c r="BY52" s="1278"/>
      <c r="BZ52" s="1278"/>
      <c r="CA52" s="1278"/>
      <c r="CB52" s="1278"/>
      <c r="CC52" s="1278"/>
      <c r="CD52" s="1278"/>
      <c r="CE52" s="1278"/>
      <c r="CF52" s="1278"/>
      <c r="CG52" s="1278"/>
      <c r="CH52" s="1278"/>
      <c r="CI52" s="1278"/>
      <c r="CJ52" s="1278"/>
      <c r="CK52" s="1278"/>
      <c r="CL52" s="1278"/>
      <c r="CM52" s="1278"/>
      <c r="CN52" s="1278"/>
      <c r="CO52" s="1278"/>
      <c r="CP52" s="1278"/>
      <c r="CQ52" s="1278"/>
      <c r="CR52" s="1278"/>
      <c r="CS52" s="1278"/>
      <c r="CT52" s="1278"/>
      <c r="CU52" s="1278"/>
      <c r="CV52" s="1278"/>
      <c r="CW52" s="1278"/>
      <c r="CX52" s="1278"/>
      <c r="CY52" s="1278"/>
      <c r="CZ52" s="1278"/>
      <c r="DA52" s="1278"/>
      <c r="DB52" s="1278"/>
      <c r="DC52" s="1278"/>
    </row>
    <row r="53" spans="1:109" x14ac:dyDescent="0.15">
      <c r="A53" s="383"/>
      <c r="B53" s="375"/>
      <c r="G53" s="1293"/>
      <c r="H53" s="1293"/>
      <c r="I53" s="1276"/>
      <c r="J53" s="1276"/>
      <c r="K53" s="1283"/>
      <c r="L53" s="1283"/>
      <c r="M53" s="1283"/>
      <c r="N53" s="1283"/>
      <c r="AM53" s="384"/>
      <c r="AN53" s="1281"/>
      <c r="AO53" s="1281"/>
      <c r="AP53" s="1281"/>
      <c r="AQ53" s="1281"/>
      <c r="AR53" s="1281"/>
      <c r="AS53" s="1281"/>
      <c r="AT53" s="1281"/>
      <c r="AU53" s="1281"/>
      <c r="AV53" s="1281"/>
      <c r="AW53" s="1281"/>
      <c r="AX53" s="1281"/>
      <c r="AY53" s="1281"/>
      <c r="AZ53" s="1281"/>
      <c r="BA53" s="1281"/>
      <c r="BB53" s="1281" t="s">
        <v>617</v>
      </c>
      <c r="BC53" s="1281"/>
      <c r="BD53" s="1281"/>
      <c r="BE53" s="1281"/>
      <c r="BF53" s="1281"/>
      <c r="BG53" s="1281"/>
      <c r="BH53" s="1281"/>
      <c r="BI53" s="1281"/>
      <c r="BJ53" s="1281"/>
      <c r="BK53" s="1281"/>
      <c r="BL53" s="1281"/>
      <c r="BM53" s="1281"/>
      <c r="BN53" s="1281"/>
      <c r="BO53" s="1281"/>
      <c r="BP53" s="1278">
        <v>64.900000000000006</v>
      </c>
      <c r="BQ53" s="1278"/>
      <c r="BR53" s="1278"/>
      <c r="BS53" s="1278"/>
      <c r="BT53" s="1278"/>
      <c r="BU53" s="1278"/>
      <c r="BV53" s="1278"/>
      <c r="BW53" s="1278"/>
      <c r="BX53" s="1278">
        <v>66.400000000000006</v>
      </c>
      <c r="BY53" s="1278"/>
      <c r="BZ53" s="1278"/>
      <c r="CA53" s="1278"/>
      <c r="CB53" s="1278"/>
      <c r="CC53" s="1278"/>
      <c r="CD53" s="1278"/>
      <c r="CE53" s="1278"/>
      <c r="CF53" s="1278">
        <v>68.5</v>
      </c>
      <c r="CG53" s="1278"/>
      <c r="CH53" s="1278"/>
      <c r="CI53" s="1278"/>
      <c r="CJ53" s="1278"/>
      <c r="CK53" s="1278"/>
      <c r="CL53" s="1278"/>
      <c r="CM53" s="1278"/>
      <c r="CN53" s="1278">
        <v>68.400000000000006</v>
      </c>
      <c r="CO53" s="1278"/>
      <c r="CP53" s="1278"/>
      <c r="CQ53" s="1278"/>
      <c r="CR53" s="1278"/>
      <c r="CS53" s="1278"/>
      <c r="CT53" s="1278"/>
      <c r="CU53" s="1278"/>
      <c r="CV53" s="1278">
        <v>69.3</v>
      </c>
      <c r="CW53" s="1278"/>
      <c r="CX53" s="1278"/>
      <c r="CY53" s="1278"/>
      <c r="CZ53" s="1278"/>
      <c r="DA53" s="1278"/>
      <c r="DB53" s="1278"/>
      <c r="DC53" s="1278"/>
    </row>
    <row r="54" spans="1:109" x14ac:dyDescent="0.15">
      <c r="A54" s="383"/>
      <c r="B54" s="375"/>
      <c r="G54" s="1293"/>
      <c r="H54" s="1293"/>
      <c r="I54" s="1276"/>
      <c r="J54" s="1276"/>
      <c r="K54" s="1283"/>
      <c r="L54" s="1283"/>
      <c r="M54" s="1283"/>
      <c r="N54" s="1283"/>
      <c r="AM54" s="384"/>
      <c r="AN54" s="1281"/>
      <c r="AO54" s="1281"/>
      <c r="AP54" s="1281"/>
      <c r="AQ54" s="1281"/>
      <c r="AR54" s="1281"/>
      <c r="AS54" s="1281"/>
      <c r="AT54" s="1281"/>
      <c r="AU54" s="1281"/>
      <c r="AV54" s="1281"/>
      <c r="AW54" s="1281"/>
      <c r="AX54" s="1281"/>
      <c r="AY54" s="1281"/>
      <c r="AZ54" s="1281"/>
      <c r="BA54" s="1281"/>
      <c r="BB54" s="1281"/>
      <c r="BC54" s="1281"/>
      <c r="BD54" s="1281"/>
      <c r="BE54" s="1281"/>
      <c r="BF54" s="1281"/>
      <c r="BG54" s="1281"/>
      <c r="BH54" s="1281"/>
      <c r="BI54" s="1281"/>
      <c r="BJ54" s="1281"/>
      <c r="BK54" s="1281"/>
      <c r="BL54" s="1281"/>
      <c r="BM54" s="1281"/>
      <c r="BN54" s="1281"/>
      <c r="BO54" s="1281"/>
      <c r="BP54" s="1278"/>
      <c r="BQ54" s="1278"/>
      <c r="BR54" s="1278"/>
      <c r="BS54" s="1278"/>
      <c r="BT54" s="1278"/>
      <c r="BU54" s="1278"/>
      <c r="BV54" s="1278"/>
      <c r="BW54" s="1278"/>
      <c r="BX54" s="1278"/>
      <c r="BY54" s="1278"/>
      <c r="BZ54" s="1278"/>
      <c r="CA54" s="1278"/>
      <c r="CB54" s="1278"/>
      <c r="CC54" s="1278"/>
      <c r="CD54" s="1278"/>
      <c r="CE54" s="1278"/>
      <c r="CF54" s="1278"/>
      <c r="CG54" s="1278"/>
      <c r="CH54" s="1278"/>
      <c r="CI54" s="1278"/>
      <c r="CJ54" s="1278"/>
      <c r="CK54" s="1278"/>
      <c r="CL54" s="1278"/>
      <c r="CM54" s="1278"/>
      <c r="CN54" s="1278"/>
      <c r="CO54" s="1278"/>
      <c r="CP54" s="1278"/>
      <c r="CQ54" s="1278"/>
      <c r="CR54" s="1278"/>
      <c r="CS54" s="1278"/>
      <c r="CT54" s="1278"/>
      <c r="CU54" s="1278"/>
      <c r="CV54" s="1278"/>
      <c r="CW54" s="1278"/>
      <c r="CX54" s="1278"/>
      <c r="CY54" s="1278"/>
      <c r="CZ54" s="1278"/>
      <c r="DA54" s="1278"/>
      <c r="DB54" s="1278"/>
      <c r="DC54" s="1278"/>
    </row>
    <row r="55" spans="1:109" x14ac:dyDescent="0.15">
      <c r="A55" s="383"/>
      <c r="B55" s="375"/>
      <c r="G55" s="1276"/>
      <c r="H55" s="1276"/>
      <c r="I55" s="1276"/>
      <c r="J55" s="1276"/>
      <c r="K55" s="1283"/>
      <c r="L55" s="1283"/>
      <c r="M55" s="1283"/>
      <c r="N55" s="1283"/>
      <c r="AN55" s="1282" t="s">
        <v>618</v>
      </c>
      <c r="AO55" s="1282"/>
      <c r="AP55" s="1282"/>
      <c r="AQ55" s="1282"/>
      <c r="AR55" s="1282"/>
      <c r="AS55" s="1282"/>
      <c r="AT55" s="1282"/>
      <c r="AU55" s="1282"/>
      <c r="AV55" s="1282"/>
      <c r="AW55" s="1282"/>
      <c r="AX55" s="1282"/>
      <c r="AY55" s="1282"/>
      <c r="AZ55" s="1282"/>
      <c r="BA55" s="1282"/>
      <c r="BB55" s="1281" t="s">
        <v>616</v>
      </c>
      <c r="BC55" s="1281"/>
      <c r="BD55" s="1281"/>
      <c r="BE55" s="1281"/>
      <c r="BF55" s="1281"/>
      <c r="BG55" s="1281"/>
      <c r="BH55" s="1281"/>
      <c r="BI55" s="1281"/>
      <c r="BJ55" s="1281"/>
      <c r="BK55" s="1281"/>
      <c r="BL55" s="1281"/>
      <c r="BM55" s="1281"/>
      <c r="BN55" s="1281"/>
      <c r="BO55" s="1281"/>
      <c r="BP55" s="1278">
        <v>55.4</v>
      </c>
      <c r="BQ55" s="1278"/>
      <c r="BR55" s="1278"/>
      <c r="BS55" s="1278"/>
      <c r="BT55" s="1278"/>
      <c r="BU55" s="1278"/>
      <c r="BV55" s="1278"/>
      <c r="BW55" s="1278"/>
      <c r="BX55" s="1278">
        <v>52.7</v>
      </c>
      <c r="BY55" s="1278"/>
      <c r="BZ55" s="1278"/>
      <c r="CA55" s="1278"/>
      <c r="CB55" s="1278"/>
      <c r="CC55" s="1278"/>
      <c r="CD55" s="1278"/>
      <c r="CE55" s="1278"/>
      <c r="CF55" s="1278">
        <v>49.7</v>
      </c>
      <c r="CG55" s="1278"/>
      <c r="CH55" s="1278"/>
      <c r="CI55" s="1278"/>
      <c r="CJ55" s="1278"/>
      <c r="CK55" s="1278"/>
      <c r="CL55" s="1278"/>
      <c r="CM55" s="1278"/>
      <c r="CN55" s="1278">
        <v>37.299999999999997</v>
      </c>
      <c r="CO55" s="1278"/>
      <c r="CP55" s="1278"/>
      <c r="CQ55" s="1278"/>
      <c r="CR55" s="1278"/>
      <c r="CS55" s="1278"/>
      <c r="CT55" s="1278"/>
      <c r="CU55" s="1278"/>
      <c r="CV55" s="1278">
        <v>13.3</v>
      </c>
      <c r="CW55" s="1278"/>
      <c r="CX55" s="1278"/>
      <c r="CY55" s="1278"/>
      <c r="CZ55" s="1278"/>
      <c r="DA55" s="1278"/>
      <c r="DB55" s="1278"/>
      <c r="DC55" s="1278"/>
    </row>
    <row r="56" spans="1:109" x14ac:dyDescent="0.15">
      <c r="A56" s="383"/>
      <c r="B56" s="375"/>
      <c r="G56" s="1276"/>
      <c r="H56" s="1276"/>
      <c r="I56" s="1276"/>
      <c r="J56" s="1276"/>
      <c r="K56" s="1283"/>
      <c r="L56" s="1283"/>
      <c r="M56" s="1283"/>
      <c r="N56" s="1283"/>
      <c r="AN56" s="1282"/>
      <c r="AO56" s="1282"/>
      <c r="AP56" s="1282"/>
      <c r="AQ56" s="1282"/>
      <c r="AR56" s="1282"/>
      <c r="AS56" s="1282"/>
      <c r="AT56" s="1282"/>
      <c r="AU56" s="1282"/>
      <c r="AV56" s="1282"/>
      <c r="AW56" s="1282"/>
      <c r="AX56" s="1282"/>
      <c r="AY56" s="1282"/>
      <c r="AZ56" s="1282"/>
      <c r="BA56" s="1282"/>
      <c r="BB56" s="1281"/>
      <c r="BC56" s="1281"/>
      <c r="BD56" s="1281"/>
      <c r="BE56" s="1281"/>
      <c r="BF56" s="1281"/>
      <c r="BG56" s="1281"/>
      <c r="BH56" s="1281"/>
      <c r="BI56" s="1281"/>
      <c r="BJ56" s="1281"/>
      <c r="BK56" s="1281"/>
      <c r="BL56" s="1281"/>
      <c r="BM56" s="1281"/>
      <c r="BN56" s="1281"/>
      <c r="BO56" s="1281"/>
      <c r="BP56" s="1278"/>
      <c r="BQ56" s="1278"/>
      <c r="BR56" s="1278"/>
      <c r="BS56" s="1278"/>
      <c r="BT56" s="1278"/>
      <c r="BU56" s="1278"/>
      <c r="BV56" s="1278"/>
      <c r="BW56" s="1278"/>
      <c r="BX56" s="1278"/>
      <c r="BY56" s="1278"/>
      <c r="BZ56" s="1278"/>
      <c r="CA56" s="1278"/>
      <c r="CB56" s="1278"/>
      <c r="CC56" s="1278"/>
      <c r="CD56" s="1278"/>
      <c r="CE56" s="1278"/>
      <c r="CF56" s="1278"/>
      <c r="CG56" s="1278"/>
      <c r="CH56" s="1278"/>
      <c r="CI56" s="1278"/>
      <c r="CJ56" s="1278"/>
      <c r="CK56" s="1278"/>
      <c r="CL56" s="1278"/>
      <c r="CM56" s="1278"/>
      <c r="CN56" s="1278"/>
      <c r="CO56" s="1278"/>
      <c r="CP56" s="1278"/>
      <c r="CQ56" s="1278"/>
      <c r="CR56" s="1278"/>
      <c r="CS56" s="1278"/>
      <c r="CT56" s="1278"/>
      <c r="CU56" s="1278"/>
      <c r="CV56" s="1278"/>
      <c r="CW56" s="1278"/>
      <c r="CX56" s="1278"/>
      <c r="CY56" s="1278"/>
      <c r="CZ56" s="1278"/>
      <c r="DA56" s="1278"/>
      <c r="DB56" s="1278"/>
      <c r="DC56" s="1278"/>
    </row>
    <row r="57" spans="1:109" s="383" customFormat="1" x14ac:dyDescent="0.15">
      <c r="B57" s="387"/>
      <c r="G57" s="1276"/>
      <c r="H57" s="1276"/>
      <c r="I57" s="1279"/>
      <c r="J57" s="1279"/>
      <c r="K57" s="1283"/>
      <c r="L57" s="1283"/>
      <c r="M57" s="1283"/>
      <c r="N57" s="1283"/>
      <c r="AM57" s="369"/>
      <c r="AN57" s="1282"/>
      <c r="AO57" s="1282"/>
      <c r="AP57" s="1282"/>
      <c r="AQ57" s="1282"/>
      <c r="AR57" s="1282"/>
      <c r="AS57" s="1282"/>
      <c r="AT57" s="1282"/>
      <c r="AU57" s="1282"/>
      <c r="AV57" s="1282"/>
      <c r="AW57" s="1282"/>
      <c r="AX57" s="1282"/>
      <c r="AY57" s="1282"/>
      <c r="AZ57" s="1282"/>
      <c r="BA57" s="1282"/>
      <c r="BB57" s="1281" t="s">
        <v>617</v>
      </c>
      <c r="BC57" s="1281"/>
      <c r="BD57" s="1281"/>
      <c r="BE57" s="1281"/>
      <c r="BF57" s="1281"/>
      <c r="BG57" s="1281"/>
      <c r="BH57" s="1281"/>
      <c r="BI57" s="1281"/>
      <c r="BJ57" s="1281"/>
      <c r="BK57" s="1281"/>
      <c r="BL57" s="1281"/>
      <c r="BM57" s="1281"/>
      <c r="BN57" s="1281"/>
      <c r="BO57" s="1281"/>
      <c r="BP57" s="1278">
        <v>58.7</v>
      </c>
      <c r="BQ57" s="1278"/>
      <c r="BR57" s="1278"/>
      <c r="BS57" s="1278"/>
      <c r="BT57" s="1278"/>
      <c r="BU57" s="1278"/>
      <c r="BV57" s="1278"/>
      <c r="BW57" s="1278"/>
      <c r="BX57" s="1278">
        <v>59.9</v>
      </c>
      <c r="BY57" s="1278"/>
      <c r="BZ57" s="1278"/>
      <c r="CA57" s="1278"/>
      <c r="CB57" s="1278"/>
      <c r="CC57" s="1278"/>
      <c r="CD57" s="1278"/>
      <c r="CE57" s="1278"/>
      <c r="CF57" s="1278">
        <v>60.1</v>
      </c>
      <c r="CG57" s="1278"/>
      <c r="CH57" s="1278"/>
      <c r="CI57" s="1278"/>
      <c r="CJ57" s="1278"/>
      <c r="CK57" s="1278"/>
      <c r="CL57" s="1278"/>
      <c r="CM57" s="1278"/>
      <c r="CN57" s="1278">
        <v>61.9</v>
      </c>
      <c r="CO57" s="1278"/>
      <c r="CP57" s="1278"/>
      <c r="CQ57" s="1278"/>
      <c r="CR57" s="1278"/>
      <c r="CS57" s="1278"/>
      <c r="CT57" s="1278"/>
      <c r="CU57" s="1278"/>
      <c r="CV57" s="1278">
        <v>61.4</v>
      </c>
      <c r="CW57" s="1278"/>
      <c r="CX57" s="1278"/>
      <c r="CY57" s="1278"/>
      <c r="CZ57" s="1278"/>
      <c r="DA57" s="1278"/>
      <c r="DB57" s="1278"/>
      <c r="DC57" s="1278"/>
      <c r="DD57" s="388"/>
      <c r="DE57" s="387"/>
    </row>
    <row r="58" spans="1:109" s="383" customFormat="1" x14ac:dyDescent="0.15">
      <c r="A58" s="369"/>
      <c r="B58" s="387"/>
      <c r="G58" s="1276"/>
      <c r="H58" s="1276"/>
      <c r="I58" s="1279"/>
      <c r="J58" s="1279"/>
      <c r="K58" s="1283"/>
      <c r="L58" s="1283"/>
      <c r="M58" s="1283"/>
      <c r="N58" s="1283"/>
      <c r="AM58" s="369"/>
      <c r="AN58" s="1282"/>
      <c r="AO58" s="1282"/>
      <c r="AP58" s="1282"/>
      <c r="AQ58" s="1282"/>
      <c r="AR58" s="1282"/>
      <c r="AS58" s="1282"/>
      <c r="AT58" s="1282"/>
      <c r="AU58" s="1282"/>
      <c r="AV58" s="1282"/>
      <c r="AW58" s="1282"/>
      <c r="AX58" s="1282"/>
      <c r="AY58" s="1282"/>
      <c r="AZ58" s="1282"/>
      <c r="BA58" s="1282"/>
      <c r="BB58" s="1281"/>
      <c r="BC58" s="1281"/>
      <c r="BD58" s="1281"/>
      <c r="BE58" s="1281"/>
      <c r="BF58" s="1281"/>
      <c r="BG58" s="1281"/>
      <c r="BH58" s="1281"/>
      <c r="BI58" s="1281"/>
      <c r="BJ58" s="1281"/>
      <c r="BK58" s="1281"/>
      <c r="BL58" s="1281"/>
      <c r="BM58" s="1281"/>
      <c r="BN58" s="1281"/>
      <c r="BO58" s="1281"/>
      <c r="BP58" s="1278"/>
      <c r="BQ58" s="1278"/>
      <c r="BR58" s="1278"/>
      <c r="BS58" s="1278"/>
      <c r="BT58" s="1278"/>
      <c r="BU58" s="1278"/>
      <c r="BV58" s="1278"/>
      <c r="BW58" s="1278"/>
      <c r="BX58" s="1278"/>
      <c r="BY58" s="1278"/>
      <c r="BZ58" s="1278"/>
      <c r="CA58" s="1278"/>
      <c r="CB58" s="1278"/>
      <c r="CC58" s="1278"/>
      <c r="CD58" s="1278"/>
      <c r="CE58" s="1278"/>
      <c r="CF58" s="1278"/>
      <c r="CG58" s="1278"/>
      <c r="CH58" s="1278"/>
      <c r="CI58" s="1278"/>
      <c r="CJ58" s="1278"/>
      <c r="CK58" s="1278"/>
      <c r="CL58" s="1278"/>
      <c r="CM58" s="1278"/>
      <c r="CN58" s="1278"/>
      <c r="CO58" s="1278"/>
      <c r="CP58" s="1278"/>
      <c r="CQ58" s="1278"/>
      <c r="CR58" s="1278"/>
      <c r="CS58" s="1278"/>
      <c r="CT58" s="1278"/>
      <c r="CU58" s="1278"/>
      <c r="CV58" s="1278"/>
      <c r="CW58" s="1278"/>
      <c r="CX58" s="1278"/>
      <c r="CY58" s="1278"/>
      <c r="CZ58" s="1278"/>
      <c r="DA58" s="1278"/>
      <c r="DB58" s="1278"/>
      <c r="DC58" s="1278"/>
      <c r="DD58" s="388"/>
      <c r="DE58" s="387"/>
    </row>
    <row r="59" spans="1:109" s="383" customFormat="1" x14ac:dyDescent="0.15">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x14ac:dyDescent="0.15">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x14ac:dyDescent="0.15">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x14ac:dyDescent="0.15">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7.25" x14ac:dyDescent="0.15">
      <c r="B63" s="394" t="s">
        <v>619</v>
      </c>
    </row>
    <row r="64" spans="1:109" x14ac:dyDescent="0.15">
      <c r="B64" s="375"/>
      <c r="G64" s="382"/>
      <c r="I64" s="395"/>
      <c r="J64" s="395"/>
      <c r="K64" s="395"/>
      <c r="L64" s="395"/>
      <c r="M64" s="395"/>
      <c r="N64" s="396"/>
      <c r="AM64" s="382"/>
      <c r="AN64" s="382" t="s">
        <v>613</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x14ac:dyDescent="0.15">
      <c r="B65" s="375"/>
      <c r="AN65" s="1284" t="s">
        <v>622</v>
      </c>
      <c r="AO65" s="1285"/>
      <c r="AP65" s="1285"/>
      <c r="AQ65" s="1285"/>
      <c r="AR65" s="1285"/>
      <c r="AS65" s="1285"/>
      <c r="AT65" s="1285"/>
      <c r="AU65" s="1285"/>
      <c r="AV65" s="1285"/>
      <c r="AW65" s="1285"/>
      <c r="AX65" s="1285"/>
      <c r="AY65" s="1285"/>
      <c r="AZ65" s="1285"/>
      <c r="BA65" s="1285"/>
      <c r="BB65" s="1285"/>
      <c r="BC65" s="1285"/>
      <c r="BD65" s="1285"/>
      <c r="BE65" s="1285"/>
      <c r="BF65" s="1285"/>
      <c r="BG65" s="1285"/>
      <c r="BH65" s="1285"/>
      <c r="BI65" s="1285"/>
      <c r="BJ65" s="1285"/>
      <c r="BK65" s="1285"/>
      <c r="BL65" s="1285"/>
      <c r="BM65" s="1285"/>
      <c r="BN65" s="1285"/>
      <c r="BO65" s="1285"/>
      <c r="BP65" s="1285"/>
      <c r="BQ65" s="1285"/>
      <c r="BR65" s="1285"/>
      <c r="BS65" s="1285"/>
      <c r="BT65" s="1285"/>
      <c r="BU65" s="1285"/>
      <c r="BV65" s="1285"/>
      <c r="BW65" s="1285"/>
      <c r="BX65" s="1285"/>
      <c r="BY65" s="1285"/>
      <c r="BZ65" s="1285"/>
      <c r="CA65" s="1285"/>
      <c r="CB65" s="1285"/>
      <c r="CC65" s="1285"/>
      <c r="CD65" s="1285"/>
      <c r="CE65" s="1285"/>
      <c r="CF65" s="1285"/>
      <c r="CG65" s="1285"/>
      <c r="CH65" s="1285"/>
      <c r="CI65" s="1285"/>
      <c r="CJ65" s="1285"/>
      <c r="CK65" s="1285"/>
      <c r="CL65" s="1285"/>
      <c r="CM65" s="1285"/>
      <c r="CN65" s="1285"/>
      <c r="CO65" s="1285"/>
      <c r="CP65" s="1285"/>
      <c r="CQ65" s="1285"/>
      <c r="CR65" s="1285"/>
      <c r="CS65" s="1285"/>
      <c r="CT65" s="1285"/>
      <c r="CU65" s="1285"/>
      <c r="CV65" s="1285"/>
      <c r="CW65" s="1285"/>
      <c r="CX65" s="1285"/>
      <c r="CY65" s="1285"/>
      <c r="CZ65" s="1285"/>
      <c r="DA65" s="1285"/>
      <c r="DB65" s="1285"/>
      <c r="DC65" s="1286"/>
    </row>
    <row r="66" spans="2:107" x14ac:dyDescent="0.15">
      <c r="B66" s="375"/>
      <c r="AN66" s="1287"/>
      <c r="AO66" s="1288"/>
      <c r="AP66" s="1288"/>
      <c r="AQ66" s="1288"/>
      <c r="AR66" s="1288"/>
      <c r="AS66" s="1288"/>
      <c r="AT66" s="1288"/>
      <c r="AU66" s="1288"/>
      <c r="AV66" s="1288"/>
      <c r="AW66" s="1288"/>
      <c r="AX66" s="1288"/>
      <c r="AY66" s="1288"/>
      <c r="AZ66" s="1288"/>
      <c r="BA66" s="1288"/>
      <c r="BB66" s="1288"/>
      <c r="BC66" s="1288"/>
      <c r="BD66" s="1288"/>
      <c r="BE66" s="1288"/>
      <c r="BF66" s="1288"/>
      <c r="BG66" s="1288"/>
      <c r="BH66" s="1288"/>
      <c r="BI66" s="1288"/>
      <c r="BJ66" s="1288"/>
      <c r="BK66" s="1288"/>
      <c r="BL66" s="1288"/>
      <c r="BM66" s="1288"/>
      <c r="BN66" s="1288"/>
      <c r="BO66" s="1288"/>
      <c r="BP66" s="1288"/>
      <c r="BQ66" s="1288"/>
      <c r="BR66" s="1288"/>
      <c r="BS66" s="1288"/>
      <c r="BT66" s="1288"/>
      <c r="BU66" s="1288"/>
      <c r="BV66" s="1288"/>
      <c r="BW66" s="1288"/>
      <c r="BX66" s="1288"/>
      <c r="BY66" s="1288"/>
      <c r="BZ66" s="1288"/>
      <c r="CA66" s="1288"/>
      <c r="CB66" s="1288"/>
      <c r="CC66" s="1288"/>
      <c r="CD66" s="1288"/>
      <c r="CE66" s="1288"/>
      <c r="CF66" s="1288"/>
      <c r="CG66" s="1288"/>
      <c r="CH66" s="1288"/>
      <c r="CI66" s="1288"/>
      <c r="CJ66" s="1288"/>
      <c r="CK66" s="1288"/>
      <c r="CL66" s="1288"/>
      <c r="CM66" s="1288"/>
      <c r="CN66" s="1288"/>
      <c r="CO66" s="1288"/>
      <c r="CP66" s="1288"/>
      <c r="CQ66" s="1288"/>
      <c r="CR66" s="1288"/>
      <c r="CS66" s="1288"/>
      <c r="CT66" s="1288"/>
      <c r="CU66" s="1288"/>
      <c r="CV66" s="1288"/>
      <c r="CW66" s="1288"/>
      <c r="CX66" s="1288"/>
      <c r="CY66" s="1288"/>
      <c r="CZ66" s="1288"/>
      <c r="DA66" s="1288"/>
      <c r="DB66" s="1288"/>
      <c r="DC66" s="1289"/>
    </row>
    <row r="67" spans="2:107" x14ac:dyDescent="0.15">
      <c r="B67" s="375"/>
      <c r="AN67" s="1287"/>
      <c r="AO67" s="1288"/>
      <c r="AP67" s="1288"/>
      <c r="AQ67" s="1288"/>
      <c r="AR67" s="1288"/>
      <c r="AS67" s="1288"/>
      <c r="AT67" s="1288"/>
      <c r="AU67" s="1288"/>
      <c r="AV67" s="1288"/>
      <c r="AW67" s="1288"/>
      <c r="AX67" s="1288"/>
      <c r="AY67" s="1288"/>
      <c r="AZ67" s="1288"/>
      <c r="BA67" s="1288"/>
      <c r="BB67" s="1288"/>
      <c r="BC67" s="1288"/>
      <c r="BD67" s="1288"/>
      <c r="BE67" s="1288"/>
      <c r="BF67" s="1288"/>
      <c r="BG67" s="1288"/>
      <c r="BH67" s="1288"/>
      <c r="BI67" s="1288"/>
      <c r="BJ67" s="1288"/>
      <c r="BK67" s="1288"/>
      <c r="BL67" s="1288"/>
      <c r="BM67" s="1288"/>
      <c r="BN67" s="1288"/>
      <c r="BO67" s="1288"/>
      <c r="BP67" s="1288"/>
      <c r="BQ67" s="1288"/>
      <c r="BR67" s="1288"/>
      <c r="BS67" s="1288"/>
      <c r="BT67" s="1288"/>
      <c r="BU67" s="1288"/>
      <c r="BV67" s="1288"/>
      <c r="BW67" s="1288"/>
      <c r="BX67" s="1288"/>
      <c r="BY67" s="1288"/>
      <c r="BZ67" s="1288"/>
      <c r="CA67" s="1288"/>
      <c r="CB67" s="1288"/>
      <c r="CC67" s="1288"/>
      <c r="CD67" s="1288"/>
      <c r="CE67" s="1288"/>
      <c r="CF67" s="1288"/>
      <c r="CG67" s="1288"/>
      <c r="CH67" s="1288"/>
      <c r="CI67" s="1288"/>
      <c r="CJ67" s="1288"/>
      <c r="CK67" s="1288"/>
      <c r="CL67" s="1288"/>
      <c r="CM67" s="1288"/>
      <c r="CN67" s="1288"/>
      <c r="CO67" s="1288"/>
      <c r="CP67" s="1288"/>
      <c r="CQ67" s="1288"/>
      <c r="CR67" s="1288"/>
      <c r="CS67" s="1288"/>
      <c r="CT67" s="1288"/>
      <c r="CU67" s="1288"/>
      <c r="CV67" s="1288"/>
      <c r="CW67" s="1288"/>
      <c r="CX67" s="1288"/>
      <c r="CY67" s="1288"/>
      <c r="CZ67" s="1288"/>
      <c r="DA67" s="1288"/>
      <c r="DB67" s="1288"/>
      <c r="DC67" s="1289"/>
    </row>
    <row r="68" spans="2:107" x14ac:dyDescent="0.15">
      <c r="B68" s="375"/>
      <c r="AN68" s="1287"/>
      <c r="AO68" s="1288"/>
      <c r="AP68" s="1288"/>
      <c r="AQ68" s="1288"/>
      <c r="AR68" s="1288"/>
      <c r="AS68" s="1288"/>
      <c r="AT68" s="1288"/>
      <c r="AU68" s="1288"/>
      <c r="AV68" s="1288"/>
      <c r="AW68" s="1288"/>
      <c r="AX68" s="1288"/>
      <c r="AY68" s="1288"/>
      <c r="AZ68" s="1288"/>
      <c r="BA68" s="1288"/>
      <c r="BB68" s="1288"/>
      <c r="BC68" s="1288"/>
      <c r="BD68" s="1288"/>
      <c r="BE68" s="1288"/>
      <c r="BF68" s="1288"/>
      <c r="BG68" s="1288"/>
      <c r="BH68" s="1288"/>
      <c r="BI68" s="1288"/>
      <c r="BJ68" s="1288"/>
      <c r="BK68" s="1288"/>
      <c r="BL68" s="1288"/>
      <c r="BM68" s="1288"/>
      <c r="BN68" s="1288"/>
      <c r="BO68" s="1288"/>
      <c r="BP68" s="1288"/>
      <c r="BQ68" s="1288"/>
      <c r="BR68" s="1288"/>
      <c r="BS68" s="1288"/>
      <c r="BT68" s="1288"/>
      <c r="BU68" s="1288"/>
      <c r="BV68" s="1288"/>
      <c r="BW68" s="1288"/>
      <c r="BX68" s="1288"/>
      <c r="BY68" s="1288"/>
      <c r="BZ68" s="1288"/>
      <c r="CA68" s="1288"/>
      <c r="CB68" s="1288"/>
      <c r="CC68" s="1288"/>
      <c r="CD68" s="1288"/>
      <c r="CE68" s="1288"/>
      <c r="CF68" s="1288"/>
      <c r="CG68" s="1288"/>
      <c r="CH68" s="1288"/>
      <c r="CI68" s="1288"/>
      <c r="CJ68" s="1288"/>
      <c r="CK68" s="1288"/>
      <c r="CL68" s="1288"/>
      <c r="CM68" s="1288"/>
      <c r="CN68" s="1288"/>
      <c r="CO68" s="1288"/>
      <c r="CP68" s="1288"/>
      <c r="CQ68" s="1288"/>
      <c r="CR68" s="1288"/>
      <c r="CS68" s="1288"/>
      <c r="CT68" s="1288"/>
      <c r="CU68" s="1288"/>
      <c r="CV68" s="1288"/>
      <c r="CW68" s="1288"/>
      <c r="CX68" s="1288"/>
      <c r="CY68" s="1288"/>
      <c r="CZ68" s="1288"/>
      <c r="DA68" s="1288"/>
      <c r="DB68" s="1288"/>
      <c r="DC68" s="1289"/>
    </row>
    <row r="69" spans="2:107" x14ac:dyDescent="0.15">
      <c r="B69" s="375"/>
      <c r="AN69" s="1290"/>
      <c r="AO69" s="1291"/>
      <c r="AP69" s="1291"/>
      <c r="AQ69" s="1291"/>
      <c r="AR69" s="1291"/>
      <c r="AS69" s="1291"/>
      <c r="AT69" s="1291"/>
      <c r="AU69" s="1291"/>
      <c r="AV69" s="1291"/>
      <c r="AW69" s="1291"/>
      <c r="AX69" s="1291"/>
      <c r="AY69" s="1291"/>
      <c r="AZ69" s="1291"/>
      <c r="BA69" s="1291"/>
      <c r="BB69" s="1291"/>
      <c r="BC69" s="1291"/>
      <c r="BD69" s="1291"/>
      <c r="BE69" s="1291"/>
      <c r="BF69" s="1291"/>
      <c r="BG69" s="1291"/>
      <c r="BH69" s="1291"/>
      <c r="BI69" s="1291"/>
      <c r="BJ69" s="1291"/>
      <c r="BK69" s="1291"/>
      <c r="BL69" s="1291"/>
      <c r="BM69" s="1291"/>
      <c r="BN69" s="1291"/>
      <c r="BO69" s="1291"/>
      <c r="BP69" s="1291"/>
      <c r="BQ69" s="1291"/>
      <c r="BR69" s="1291"/>
      <c r="BS69" s="1291"/>
      <c r="BT69" s="1291"/>
      <c r="BU69" s="1291"/>
      <c r="BV69" s="1291"/>
      <c r="BW69" s="1291"/>
      <c r="BX69" s="1291"/>
      <c r="BY69" s="1291"/>
      <c r="BZ69" s="1291"/>
      <c r="CA69" s="1291"/>
      <c r="CB69" s="1291"/>
      <c r="CC69" s="1291"/>
      <c r="CD69" s="1291"/>
      <c r="CE69" s="1291"/>
      <c r="CF69" s="1291"/>
      <c r="CG69" s="1291"/>
      <c r="CH69" s="1291"/>
      <c r="CI69" s="1291"/>
      <c r="CJ69" s="1291"/>
      <c r="CK69" s="1291"/>
      <c r="CL69" s="1291"/>
      <c r="CM69" s="1291"/>
      <c r="CN69" s="1291"/>
      <c r="CO69" s="1291"/>
      <c r="CP69" s="1291"/>
      <c r="CQ69" s="1291"/>
      <c r="CR69" s="1291"/>
      <c r="CS69" s="1291"/>
      <c r="CT69" s="1291"/>
      <c r="CU69" s="1291"/>
      <c r="CV69" s="1291"/>
      <c r="CW69" s="1291"/>
      <c r="CX69" s="1291"/>
      <c r="CY69" s="1291"/>
      <c r="CZ69" s="1291"/>
      <c r="DA69" s="1291"/>
      <c r="DB69" s="1291"/>
      <c r="DC69" s="1292"/>
    </row>
    <row r="70" spans="2:107" x14ac:dyDescent="0.15">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x14ac:dyDescent="0.15">
      <c r="B71" s="375"/>
      <c r="G71" s="400"/>
      <c r="I71" s="401"/>
      <c r="J71" s="398"/>
      <c r="K71" s="398"/>
      <c r="L71" s="399"/>
      <c r="M71" s="398"/>
      <c r="N71" s="399"/>
      <c r="AM71" s="400"/>
      <c r="AN71" s="369" t="s">
        <v>614</v>
      </c>
    </row>
    <row r="72" spans="2:107" x14ac:dyDescent="0.15">
      <c r="B72" s="375"/>
      <c r="G72" s="1276"/>
      <c r="H72" s="1276"/>
      <c r="I72" s="1276"/>
      <c r="J72" s="1276"/>
      <c r="K72" s="385"/>
      <c r="L72" s="385"/>
      <c r="M72" s="386"/>
      <c r="N72" s="386"/>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2" t="s">
        <v>567</v>
      </c>
      <c r="BQ72" s="1282"/>
      <c r="BR72" s="1282"/>
      <c r="BS72" s="1282"/>
      <c r="BT72" s="1282"/>
      <c r="BU72" s="1282"/>
      <c r="BV72" s="1282"/>
      <c r="BW72" s="1282"/>
      <c r="BX72" s="1282" t="s">
        <v>568</v>
      </c>
      <c r="BY72" s="1282"/>
      <c r="BZ72" s="1282"/>
      <c r="CA72" s="1282"/>
      <c r="CB72" s="1282"/>
      <c r="CC72" s="1282"/>
      <c r="CD72" s="1282"/>
      <c r="CE72" s="1282"/>
      <c r="CF72" s="1282" t="s">
        <v>569</v>
      </c>
      <c r="CG72" s="1282"/>
      <c r="CH72" s="1282"/>
      <c r="CI72" s="1282"/>
      <c r="CJ72" s="1282"/>
      <c r="CK72" s="1282"/>
      <c r="CL72" s="1282"/>
      <c r="CM72" s="1282"/>
      <c r="CN72" s="1282" t="s">
        <v>570</v>
      </c>
      <c r="CO72" s="1282"/>
      <c r="CP72" s="1282"/>
      <c r="CQ72" s="1282"/>
      <c r="CR72" s="1282"/>
      <c r="CS72" s="1282"/>
      <c r="CT72" s="1282"/>
      <c r="CU72" s="1282"/>
      <c r="CV72" s="1282" t="s">
        <v>571</v>
      </c>
      <c r="CW72" s="1282"/>
      <c r="CX72" s="1282"/>
      <c r="CY72" s="1282"/>
      <c r="CZ72" s="1282"/>
      <c r="DA72" s="1282"/>
      <c r="DB72" s="1282"/>
      <c r="DC72" s="1282"/>
    </row>
    <row r="73" spans="2:107" x14ac:dyDescent="0.15">
      <c r="B73" s="375"/>
      <c r="G73" s="1293"/>
      <c r="H73" s="1293"/>
      <c r="I73" s="1293"/>
      <c r="J73" s="1293"/>
      <c r="K73" s="1277"/>
      <c r="L73" s="1277"/>
      <c r="M73" s="1277"/>
      <c r="N73" s="1277"/>
      <c r="AM73" s="384"/>
      <c r="AN73" s="1281" t="s">
        <v>615</v>
      </c>
      <c r="AO73" s="1281"/>
      <c r="AP73" s="1281"/>
      <c r="AQ73" s="1281"/>
      <c r="AR73" s="1281"/>
      <c r="AS73" s="1281"/>
      <c r="AT73" s="1281"/>
      <c r="AU73" s="1281"/>
      <c r="AV73" s="1281"/>
      <c r="AW73" s="1281"/>
      <c r="AX73" s="1281"/>
      <c r="AY73" s="1281"/>
      <c r="AZ73" s="1281"/>
      <c r="BA73" s="1281"/>
      <c r="BB73" s="1281" t="s">
        <v>616</v>
      </c>
      <c r="BC73" s="1281"/>
      <c r="BD73" s="1281"/>
      <c r="BE73" s="1281"/>
      <c r="BF73" s="1281"/>
      <c r="BG73" s="1281"/>
      <c r="BH73" s="1281"/>
      <c r="BI73" s="1281"/>
      <c r="BJ73" s="1281"/>
      <c r="BK73" s="1281"/>
      <c r="BL73" s="1281"/>
      <c r="BM73" s="1281"/>
      <c r="BN73" s="1281"/>
      <c r="BO73" s="1281"/>
      <c r="BP73" s="1278"/>
      <c r="BQ73" s="1278"/>
      <c r="BR73" s="1278"/>
      <c r="BS73" s="1278"/>
      <c r="BT73" s="1278"/>
      <c r="BU73" s="1278"/>
      <c r="BV73" s="1278"/>
      <c r="BW73" s="1278"/>
      <c r="BX73" s="1278"/>
      <c r="BY73" s="1278"/>
      <c r="BZ73" s="1278"/>
      <c r="CA73" s="1278"/>
      <c r="CB73" s="1278"/>
      <c r="CC73" s="1278"/>
      <c r="CD73" s="1278"/>
      <c r="CE73" s="1278"/>
      <c r="CF73" s="1278"/>
      <c r="CG73" s="1278"/>
      <c r="CH73" s="1278"/>
      <c r="CI73" s="1278"/>
      <c r="CJ73" s="1278"/>
      <c r="CK73" s="1278"/>
      <c r="CL73" s="1278"/>
      <c r="CM73" s="1278"/>
      <c r="CN73" s="1278"/>
      <c r="CO73" s="1278"/>
      <c r="CP73" s="1278"/>
      <c r="CQ73" s="1278"/>
      <c r="CR73" s="1278"/>
      <c r="CS73" s="1278"/>
      <c r="CT73" s="1278"/>
      <c r="CU73" s="1278"/>
      <c r="CV73" s="1278">
        <v>2.1</v>
      </c>
      <c r="CW73" s="1278"/>
      <c r="CX73" s="1278"/>
      <c r="CY73" s="1278"/>
      <c r="CZ73" s="1278"/>
      <c r="DA73" s="1278"/>
      <c r="DB73" s="1278"/>
      <c r="DC73" s="1278"/>
    </row>
    <row r="74" spans="2:107" x14ac:dyDescent="0.15">
      <c r="B74" s="375"/>
      <c r="G74" s="1293"/>
      <c r="H74" s="1293"/>
      <c r="I74" s="1293"/>
      <c r="J74" s="1293"/>
      <c r="K74" s="1277"/>
      <c r="L74" s="1277"/>
      <c r="M74" s="1277"/>
      <c r="N74" s="1277"/>
      <c r="AM74" s="384"/>
      <c r="AN74" s="1281"/>
      <c r="AO74" s="1281"/>
      <c r="AP74" s="1281"/>
      <c r="AQ74" s="1281"/>
      <c r="AR74" s="1281"/>
      <c r="AS74" s="1281"/>
      <c r="AT74" s="1281"/>
      <c r="AU74" s="1281"/>
      <c r="AV74" s="1281"/>
      <c r="AW74" s="1281"/>
      <c r="AX74" s="1281"/>
      <c r="AY74" s="1281"/>
      <c r="AZ74" s="1281"/>
      <c r="BA74" s="1281"/>
      <c r="BB74" s="1281"/>
      <c r="BC74" s="1281"/>
      <c r="BD74" s="1281"/>
      <c r="BE74" s="1281"/>
      <c r="BF74" s="1281"/>
      <c r="BG74" s="1281"/>
      <c r="BH74" s="1281"/>
      <c r="BI74" s="1281"/>
      <c r="BJ74" s="1281"/>
      <c r="BK74" s="1281"/>
      <c r="BL74" s="1281"/>
      <c r="BM74" s="1281"/>
      <c r="BN74" s="1281"/>
      <c r="BO74" s="1281"/>
      <c r="BP74" s="1278"/>
      <c r="BQ74" s="1278"/>
      <c r="BR74" s="1278"/>
      <c r="BS74" s="1278"/>
      <c r="BT74" s="1278"/>
      <c r="BU74" s="1278"/>
      <c r="BV74" s="1278"/>
      <c r="BW74" s="1278"/>
      <c r="BX74" s="1278"/>
      <c r="BY74" s="1278"/>
      <c r="BZ74" s="1278"/>
      <c r="CA74" s="1278"/>
      <c r="CB74" s="1278"/>
      <c r="CC74" s="1278"/>
      <c r="CD74" s="1278"/>
      <c r="CE74" s="1278"/>
      <c r="CF74" s="1278"/>
      <c r="CG74" s="1278"/>
      <c r="CH74" s="1278"/>
      <c r="CI74" s="1278"/>
      <c r="CJ74" s="1278"/>
      <c r="CK74" s="1278"/>
      <c r="CL74" s="1278"/>
      <c r="CM74" s="1278"/>
      <c r="CN74" s="1278"/>
      <c r="CO74" s="1278"/>
      <c r="CP74" s="1278"/>
      <c r="CQ74" s="1278"/>
      <c r="CR74" s="1278"/>
      <c r="CS74" s="1278"/>
      <c r="CT74" s="1278"/>
      <c r="CU74" s="1278"/>
      <c r="CV74" s="1278"/>
      <c r="CW74" s="1278"/>
      <c r="CX74" s="1278"/>
      <c r="CY74" s="1278"/>
      <c r="CZ74" s="1278"/>
      <c r="DA74" s="1278"/>
      <c r="DB74" s="1278"/>
      <c r="DC74" s="1278"/>
    </row>
    <row r="75" spans="2:107" x14ac:dyDescent="0.15">
      <c r="B75" s="375"/>
      <c r="G75" s="1293"/>
      <c r="H75" s="1293"/>
      <c r="I75" s="1276"/>
      <c r="J75" s="1276"/>
      <c r="K75" s="1283"/>
      <c r="L75" s="1283"/>
      <c r="M75" s="1283"/>
      <c r="N75" s="1283"/>
      <c r="AM75" s="384"/>
      <c r="AN75" s="1281"/>
      <c r="AO75" s="1281"/>
      <c r="AP75" s="1281"/>
      <c r="AQ75" s="1281"/>
      <c r="AR75" s="1281"/>
      <c r="AS75" s="1281"/>
      <c r="AT75" s="1281"/>
      <c r="AU75" s="1281"/>
      <c r="AV75" s="1281"/>
      <c r="AW75" s="1281"/>
      <c r="AX75" s="1281"/>
      <c r="AY75" s="1281"/>
      <c r="AZ75" s="1281"/>
      <c r="BA75" s="1281"/>
      <c r="BB75" s="1281" t="s">
        <v>620</v>
      </c>
      <c r="BC75" s="1281"/>
      <c r="BD75" s="1281"/>
      <c r="BE75" s="1281"/>
      <c r="BF75" s="1281"/>
      <c r="BG75" s="1281"/>
      <c r="BH75" s="1281"/>
      <c r="BI75" s="1281"/>
      <c r="BJ75" s="1281"/>
      <c r="BK75" s="1281"/>
      <c r="BL75" s="1281"/>
      <c r="BM75" s="1281"/>
      <c r="BN75" s="1281"/>
      <c r="BO75" s="1281"/>
      <c r="BP75" s="1278">
        <v>10.6</v>
      </c>
      <c r="BQ75" s="1278"/>
      <c r="BR75" s="1278"/>
      <c r="BS75" s="1278"/>
      <c r="BT75" s="1278"/>
      <c r="BU75" s="1278"/>
      <c r="BV75" s="1278"/>
      <c r="BW75" s="1278"/>
      <c r="BX75" s="1278">
        <v>10.4</v>
      </c>
      <c r="BY75" s="1278"/>
      <c r="BZ75" s="1278"/>
      <c r="CA75" s="1278"/>
      <c r="CB75" s="1278"/>
      <c r="CC75" s="1278"/>
      <c r="CD75" s="1278"/>
      <c r="CE75" s="1278"/>
      <c r="CF75" s="1278">
        <v>10.1</v>
      </c>
      <c r="CG75" s="1278"/>
      <c r="CH75" s="1278"/>
      <c r="CI75" s="1278"/>
      <c r="CJ75" s="1278"/>
      <c r="CK75" s="1278"/>
      <c r="CL75" s="1278"/>
      <c r="CM75" s="1278"/>
      <c r="CN75" s="1278">
        <v>9.6999999999999993</v>
      </c>
      <c r="CO75" s="1278"/>
      <c r="CP75" s="1278"/>
      <c r="CQ75" s="1278"/>
      <c r="CR75" s="1278"/>
      <c r="CS75" s="1278"/>
      <c r="CT75" s="1278"/>
      <c r="CU75" s="1278"/>
      <c r="CV75" s="1278">
        <v>9</v>
      </c>
      <c r="CW75" s="1278"/>
      <c r="CX75" s="1278"/>
      <c r="CY75" s="1278"/>
      <c r="CZ75" s="1278"/>
      <c r="DA75" s="1278"/>
      <c r="DB75" s="1278"/>
      <c r="DC75" s="1278"/>
    </row>
    <row r="76" spans="2:107" x14ac:dyDescent="0.15">
      <c r="B76" s="375"/>
      <c r="G76" s="1293"/>
      <c r="H76" s="1293"/>
      <c r="I76" s="1276"/>
      <c r="J76" s="1276"/>
      <c r="K76" s="1283"/>
      <c r="L76" s="1283"/>
      <c r="M76" s="1283"/>
      <c r="N76" s="1283"/>
      <c r="AM76" s="384"/>
      <c r="AN76" s="1281"/>
      <c r="AO76" s="1281"/>
      <c r="AP76" s="1281"/>
      <c r="AQ76" s="1281"/>
      <c r="AR76" s="1281"/>
      <c r="AS76" s="1281"/>
      <c r="AT76" s="1281"/>
      <c r="AU76" s="1281"/>
      <c r="AV76" s="1281"/>
      <c r="AW76" s="1281"/>
      <c r="AX76" s="1281"/>
      <c r="AY76" s="1281"/>
      <c r="AZ76" s="1281"/>
      <c r="BA76" s="1281"/>
      <c r="BB76" s="1281"/>
      <c r="BC76" s="1281"/>
      <c r="BD76" s="1281"/>
      <c r="BE76" s="1281"/>
      <c r="BF76" s="1281"/>
      <c r="BG76" s="1281"/>
      <c r="BH76" s="1281"/>
      <c r="BI76" s="1281"/>
      <c r="BJ76" s="1281"/>
      <c r="BK76" s="1281"/>
      <c r="BL76" s="1281"/>
      <c r="BM76" s="1281"/>
      <c r="BN76" s="1281"/>
      <c r="BO76" s="1281"/>
      <c r="BP76" s="1278"/>
      <c r="BQ76" s="1278"/>
      <c r="BR76" s="1278"/>
      <c r="BS76" s="1278"/>
      <c r="BT76" s="1278"/>
      <c r="BU76" s="1278"/>
      <c r="BV76" s="1278"/>
      <c r="BW76" s="1278"/>
      <c r="BX76" s="1278"/>
      <c r="BY76" s="1278"/>
      <c r="BZ76" s="1278"/>
      <c r="CA76" s="1278"/>
      <c r="CB76" s="1278"/>
      <c r="CC76" s="1278"/>
      <c r="CD76" s="1278"/>
      <c r="CE76" s="1278"/>
      <c r="CF76" s="1278"/>
      <c r="CG76" s="1278"/>
      <c r="CH76" s="1278"/>
      <c r="CI76" s="1278"/>
      <c r="CJ76" s="1278"/>
      <c r="CK76" s="1278"/>
      <c r="CL76" s="1278"/>
      <c r="CM76" s="1278"/>
      <c r="CN76" s="1278"/>
      <c r="CO76" s="1278"/>
      <c r="CP76" s="1278"/>
      <c r="CQ76" s="1278"/>
      <c r="CR76" s="1278"/>
      <c r="CS76" s="1278"/>
      <c r="CT76" s="1278"/>
      <c r="CU76" s="1278"/>
      <c r="CV76" s="1278"/>
      <c r="CW76" s="1278"/>
      <c r="CX76" s="1278"/>
      <c r="CY76" s="1278"/>
      <c r="CZ76" s="1278"/>
      <c r="DA76" s="1278"/>
      <c r="DB76" s="1278"/>
      <c r="DC76" s="1278"/>
    </row>
    <row r="77" spans="2:107" x14ac:dyDescent="0.15">
      <c r="B77" s="375"/>
      <c r="G77" s="1276"/>
      <c r="H77" s="1276"/>
      <c r="I77" s="1276"/>
      <c r="J77" s="1276"/>
      <c r="K77" s="1277"/>
      <c r="L77" s="1277"/>
      <c r="M77" s="1277"/>
      <c r="N77" s="1277"/>
      <c r="AN77" s="1282" t="s">
        <v>618</v>
      </c>
      <c r="AO77" s="1282"/>
      <c r="AP77" s="1282"/>
      <c r="AQ77" s="1282"/>
      <c r="AR77" s="1282"/>
      <c r="AS77" s="1282"/>
      <c r="AT77" s="1282"/>
      <c r="AU77" s="1282"/>
      <c r="AV77" s="1282"/>
      <c r="AW77" s="1282"/>
      <c r="AX77" s="1282"/>
      <c r="AY77" s="1282"/>
      <c r="AZ77" s="1282"/>
      <c r="BA77" s="1282"/>
      <c r="BB77" s="1281" t="s">
        <v>616</v>
      </c>
      <c r="BC77" s="1281"/>
      <c r="BD77" s="1281"/>
      <c r="BE77" s="1281"/>
      <c r="BF77" s="1281"/>
      <c r="BG77" s="1281"/>
      <c r="BH77" s="1281"/>
      <c r="BI77" s="1281"/>
      <c r="BJ77" s="1281"/>
      <c r="BK77" s="1281"/>
      <c r="BL77" s="1281"/>
      <c r="BM77" s="1281"/>
      <c r="BN77" s="1281"/>
      <c r="BO77" s="1281"/>
      <c r="BP77" s="1278">
        <v>55.4</v>
      </c>
      <c r="BQ77" s="1278"/>
      <c r="BR77" s="1278"/>
      <c r="BS77" s="1278"/>
      <c r="BT77" s="1278"/>
      <c r="BU77" s="1278"/>
      <c r="BV77" s="1278"/>
      <c r="BW77" s="1278"/>
      <c r="BX77" s="1278">
        <v>52.7</v>
      </c>
      <c r="BY77" s="1278"/>
      <c r="BZ77" s="1278"/>
      <c r="CA77" s="1278"/>
      <c r="CB77" s="1278"/>
      <c r="CC77" s="1278"/>
      <c r="CD77" s="1278"/>
      <c r="CE77" s="1278"/>
      <c r="CF77" s="1278">
        <v>49.7</v>
      </c>
      <c r="CG77" s="1278"/>
      <c r="CH77" s="1278"/>
      <c r="CI77" s="1278"/>
      <c r="CJ77" s="1278"/>
      <c r="CK77" s="1278"/>
      <c r="CL77" s="1278"/>
      <c r="CM77" s="1278"/>
      <c r="CN77" s="1278">
        <v>37.299999999999997</v>
      </c>
      <c r="CO77" s="1278"/>
      <c r="CP77" s="1278"/>
      <c r="CQ77" s="1278"/>
      <c r="CR77" s="1278"/>
      <c r="CS77" s="1278"/>
      <c r="CT77" s="1278"/>
      <c r="CU77" s="1278"/>
      <c r="CV77" s="1278">
        <v>13.3</v>
      </c>
      <c r="CW77" s="1278"/>
      <c r="CX77" s="1278"/>
      <c r="CY77" s="1278"/>
      <c r="CZ77" s="1278"/>
      <c r="DA77" s="1278"/>
      <c r="DB77" s="1278"/>
      <c r="DC77" s="1278"/>
    </row>
    <row r="78" spans="2:107" x14ac:dyDescent="0.15">
      <c r="B78" s="375"/>
      <c r="G78" s="1276"/>
      <c r="H78" s="1276"/>
      <c r="I78" s="1276"/>
      <c r="J78" s="1276"/>
      <c r="K78" s="1277"/>
      <c r="L78" s="1277"/>
      <c r="M78" s="1277"/>
      <c r="N78" s="1277"/>
      <c r="AN78" s="1282"/>
      <c r="AO78" s="1282"/>
      <c r="AP78" s="1282"/>
      <c r="AQ78" s="1282"/>
      <c r="AR78" s="1282"/>
      <c r="AS78" s="1282"/>
      <c r="AT78" s="1282"/>
      <c r="AU78" s="1282"/>
      <c r="AV78" s="1282"/>
      <c r="AW78" s="1282"/>
      <c r="AX78" s="1282"/>
      <c r="AY78" s="1282"/>
      <c r="AZ78" s="1282"/>
      <c r="BA78" s="1282"/>
      <c r="BB78" s="1281"/>
      <c r="BC78" s="1281"/>
      <c r="BD78" s="1281"/>
      <c r="BE78" s="1281"/>
      <c r="BF78" s="1281"/>
      <c r="BG78" s="1281"/>
      <c r="BH78" s="1281"/>
      <c r="BI78" s="1281"/>
      <c r="BJ78" s="1281"/>
      <c r="BK78" s="1281"/>
      <c r="BL78" s="1281"/>
      <c r="BM78" s="1281"/>
      <c r="BN78" s="1281"/>
      <c r="BO78" s="1281"/>
      <c r="BP78" s="1278"/>
      <c r="BQ78" s="1278"/>
      <c r="BR78" s="1278"/>
      <c r="BS78" s="1278"/>
      <c r="BT78" s="1278"/>
      <c r="BU78" s="1278"/>
      <c r="BV78" s="1278"/>
      <c r="BW78" s="1278"/>
      <c r="BX78" s="1278"/>
      <c r="BY78" s="1278"/>
      <c r="BZ78" s="1278"/>
      <c r="CA78" s="1278"/>
      <c r="CB78" s="1278"/>
      <c r="CC78" s="1278"/>
      <c r="CD78" s="1278"/>
      <c r="CE78" s="1278"/>
      <c r="CF78" s="1278"/>
      <c r="CG78" s="1278"/>
      <c r="CH78" s="1278"/>
      <c r="CI78" s="1278"/>
      <c r="CJ78" s="1278"/>
      <c r="CK78" s="1278"/>
      <c r="CL78" s="1278"/>
      <c r="CM78" s="1278"/>
      <c r="CN78" s="1278"/>
      <c r="CO78" s="1278"/>
      <c r="CP78" s="1278"/>
      <c r="CQ78" s="1278"/>
      <c r="CR78" s="1278"/>
      <c r="CS78" s="1278"/>
      <c r="CT78" s="1278"/>
      <c r="CU78" s="1278"/>
      <c r="CV78" s="1278"/>
      <c r="CW78" s="1278"/>
      <c r="CX78" s="1278"/>
      <c r="CY78" s="1278"/>
      <c r="CZ78" s="1278"/>
      <c r="DA78" s="1278"/>
      <c r="DB78" s="1278"/>
      <c r="DC78" s="1278"/>
    </row>
    <row r="79" spans="2:107" x14ac:dyDescent="0.15">
      <c r="B79" s="375"/>
      <c r="G79" s="1276"/>
      <c r="H79" s="1276"/>
      <c r="I79" s="1279"/>
      <c r="J79" s="1279"/>
      <c r="K79" s="1280"/>
      <c r="L79" s="1280"/>
      <c r="M79" s="1280"/>
      <c r="N79" s="1280"/>
      <c r="AN79" s="1282"/>
      <c r="AO79" s="1282"/>
      <c r="AP79" s="1282"/>
      <c r="AQ79" s="1282"/>
      <c r="AR79" s="1282"/>
      <c r="AS79" s="1282"/>
      <c r="AT79" s="1282"/>
      <c r="AU79" s="1282"/>
      <c r="AV79" s="1282"/>
      <c r="AW79" s="1282"/>
      <c r="AX79" s="1282"/>
      <c r="AY79" s="1282"/>
      <c r="AZ79" s="1282"/>
      <c r="BA79" s="1282"/>
      <c r="BB79" s="1281" t="s">
        <v>620</v>
      </c>
      <c r="BC79" s="1281"/>
      <c r="BD79" s="1281"/>
      <c r="BE79" s="1281"/>
      <c r="BF79" s="1281"/>
      <c r="BG79" s="1281"/>
      <c r="BH79" s="1281"/>
      <c r="BI79" s="1281"/>
      <c r="BJ79" s="1281"/>
      <c r="BK79" s="1281"/>
      <c r="BL79" s="1281"/>
      <c r="BM79" s="1281"/>
      <c r="BN79" s="1281"/>
      <c r="BO79" s="1281"/>
      <c r="BP79" s="1278">
        <v>9.6999999999999993</v>
      </c>
      <c r="BQ79" s="1278"/>
      <c r="BR79" s="1278"/>
      <c r="BS79" s="1278"/>
      <c r="BT79" s="1278"/>
      <c r="BU79" s="1278"/>
      <c r="BV79" s="1278"/>
      <c r="BW79" s="1278"/>
      <c r="BX79" s="1278">
        <v>9.5</v>
      </c>
      <c r="BY79" s="1278"/>
      <c r="BZ79" s="1278"/>
      <c r="CA79" s="1278"/>
      <c r="CB79" s="1278"/>
      <c r="CC79" s="1278"/>
      <c r="CD79" s="1278"/>
      <c r="CE79" s="1278"/>
      <c r="CF79" s="1278">
        <v>9.1999999999999993</v>
      </c>
      <c r="CG79" s="1278"/>
      <c r="CH79" s="1278"/>
      <c r="CI79" s="1278"/>
      <c r="CJ79" s="1278"/>
      <c r="CK79" s="1278"/>
      <c r="CL79" s="1278"/>
      <c r="CM79" s="1278"/>
      <c r="CN79" s="1278">
        <v>8.6</v>
      </c>
      <c r="CO79" s="1278"/>
      <c r="CP79" s="1278"/>
      <c r="CQ79" s="1278"/>
      <c r="CR79" s="1278"/>
      <c r="CS79" s="1278"/>
      <c r="CT79" s="1278"/>
      <c r="CU79" s="1278"/>
      <c r="CV79" s="1278">
        <v>8.4</v>
      </c>
      <c r="CW79" s="1278"/>
      <c r="CX79" s="1278"/>
      <c r="CY79" s="1278"/>
      <c r="CZ79" s="1278"/>
      <c r="DA79" s="1278"/>
      <c r="DB79" s="1278"/>
      <c r="DC79" s="1278"/>
    </row>
    <row r="80" spans="2:107" x14ac:dyDescent="0.15">
      <c r="B80" s="375"/>
      <c r="G80" s="1276"/>
      <c r="H80" s="1276"/>
      <c r="I80" s="1279"/>
      <c r="J80" s="1279"/>
      <c r="K80" s="1280"/>
      <c r="L80" s="1280"/>
      <c r="M80" s="1280"/>
      <c r="N80" s="1280"/>
      <c r="AN80" s="1282"/>
      <c r="AO80" s="1282"/>
      <c r="AP80" s="1282"/>
      <c r="AQ80" s="1282"/>
      <c r="AR80" s="1282"/>
      <c r="AS80" s="1282"/>
      <c r="AT80" s="1282"/>
      <c r="AU80" s="1282"/>
      <c r="AV80" s="1282"/>
      <c r="AW80" s="1282"/>
      <c r="AX80" s="1282"/>
      <c r="AY80" s="1282"/>
      <c r="AZ80" s="1282"/>
      <c r="BA80" s="1282"/>
      <c r="BB80" s="1281"/>
      <c r="BC80" s="1281"/>
      <c r="BD80" s="1281"/>
      <c r="BE80" s="1281"/>
      <c r="BF80" s="1281"/>
      <c r="BG80" s="1281"/>
      <c r="BH80" s="1281"/>
      <c r="BI80" s="1281"/>
      <c r="BJ80" s="1281"/>
      <c r="BK80" s="1281"/>
      <c r="BL80" s="1281"/>
      <c r="BM80" s="1281"/>
      <c r="BN80" s="1281"/>
      <c r="BO80" s="1281"/>
      <c r="BP80" s="1278"/>
      <c r="BQ80" s="1278"/>
      <c r="BR80" s="1278"/>
      <c r="BS80" s="1278"/>
      <c r="BT80" s="1278"/>
      <c r="BU80" s="1278"/>
      <c r="BV80" s="1278"/>
      <c r="BW80" s="1278"/>
      <c r="BX80" s="1278"/>
      <c r="BY80" s="1278"/>
      <c r="BZ80" s="1278"/>
      <c r="CA80" s="1278"/>
      <c r="CB80" s="1278"/>
      <c r="CC80" s="1278"/>
      <c r="CD80" s="1278"/>
      <c r="CE80" s="1278"/>
      <c r="CF80" s="1278"/>
      <c r="CG80" s="1278"/>
      <c r="CH80" s="1278"/>
      <c r="CI80" s="1278"/>
      <c r="CJ80" s="1278"/>
      <c r="CK80" s="1278"/>
      <c r="CL80" s="1278"/>
      <c r="CM80" s="1278"/>
      <c r="CN80" s="1278"/>
      <c r="CO80" s="1278"/>
      <c r="CP80" s="1278"/>
      <c r="CQ80" s="1278"/>
      <c r="CR80" s="1278"/>
      <c r="CS80" s="1278"/>
      <c r="CT80" s="1278"/>
      <c r="CU80" s="1278"/>
      <c r="CV80" s="1278"/>
      <c r="CW80" s="1278"/>
      <c r="CX80" s="1278"/>
      <c r="CY80" s="1278"/>
      <c r="CZ80" s="1278"/>
      <c r="DA80" s="1278"/>
      <c r="DB80" s="1278"/>
      <c r="DC80" s="1278"/>
    </row>
    <row r="81" spans="2:109" x14ac:dyDescent="0.15">
      <c r="B81" s="375"/>
    </row>
    <row r="82" spans="2:109" ht="17.25" x14ac:dyDescent="0.15">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x14ac:dyDescent="0.15">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x14ac:dyDescent="0.15">
      <c r="DD84" s="369"/>
      <c r="DE84" s="369"/>
    </row>
    <row r="85" spans="2:109" x14ac:dyDescent="0.15">
      <c r="DD85" s="369"/>
      <c r="DE85" s="369"/>
    </row>
  </sheetData>
  <sheetProtection algorithmName="SHA-512" hashValue="zcCl1PjvYApW66m6u9Mxf9rlbRGpsGpOtJPo8W7zvB3FCb6rRYJZTN+6XPU9mUTAV5fZsPajW5KdJtsO9jD5pg==" saltValue="PcHnq9SK0b8BV2cXpmzp7Q=="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4EB31C-4ACE-4BC4-8CDE-771AF13495DA}">
  <sheetPr>
    <pageSetUpPr fitToPage="1"/>
  </sheetPr>
  <dimension ref="A1:DR125"/>
  <sheetViews>
    <sheetView showGridLines="0" zoomScale="50" zoomScaleNormal="50" zoomScaleSheetLayoutView="70" workbookViewId="0">
      <selection activeCell="AG110" sqref="AG110"/>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514</v>
      </c>
    </row>
  </sheetData>
  <sheetProtection algorithmName="SHA-512" hashValue="PBHy6yOglkArdv0eFCMCGJ93p2cmmaBde1ibEaIpddVn6FNQDNlsBrm7YD92qUD55q2YGIyg14iw7PmvJ7Vt5A==" saltValue="v7PO+GQ1v2+7YKjCpxm7V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C1F424-1E67-4180-997E-85A78DF590F8}">
  <sheetPr>
    <pageSetUpPr fitToPage="1"/>
  </sheetPr>
  <dimension ref="A1:DR125"/>
  <sheetViews>
    <sheetView showGridLines="0" zoomScale="50" zoomScaleNormal="50" zoomScaleSheetLayoutView="55"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514</v>
      </c>
    </row>
  </sheetData>
  <sheetProtection algorithmName="SHA-512" hashValue="EQPnAryux5UBhUdo0wfyviXL5GVYI9Eo6ktI/L0FX0UpmlKhgSvqKst5GO5ydPNqvo8XX3k/23tJ8x1ZHa7N6g==" saltValue="EUSe7izvGfpLtcq8UiRry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564</v>
      </c>
      <c r="G2" s="148"/>
      <c r="H2" s="149"/>
    </row>
    <row r="3" spans="1:8" x14ac:dyDescent="0.15">
      <c r="A3" s="145" t="s">
        <v>557</v>
      </c>
      <c r="B3" s="150"/>
      <c r="C3" s="151"/>
      <c r="D3" s="152">
        <v>53787</v>
      </c>
      <c r="E3" s="153"/>
      <c r="F3" s="154">
        <v>68468</v>
      </c>
      <c r="G3" s="155"/>
      <c r="H3" s="156"/>
    </row>
    <row r="4" spans="1:8" x14ac:dyDescent="0.15">
      <c r="A4" s="157"/>
      <c r="B4" s="158"/>
      <c r="C4" s="159"/>
      <c r="D4" s="160">
        <v>26729</v>
      </c>
      <c r="E4" s="161"/>
      <c r="F4" s="162">
        <v>34140</v>
      </c>
      <c r="G4" s="163"/>
      <c r="H4" s="164"/>
    </row>
    <row r="5" spans="1:8" x14ac:dyDescent="0.15">
      <c r="A5" s="145" t="s">
        <v>559</v>
      </c>
      <c r="B5" s="150"/>
      <c r="C5" s="151"/>
      <c r="D5" s="152">
        <v>63700</v>
      </c>
      <c r="E5" s="153"/>
      <c r="F5" s="154">
        <v>69729</v>
      </c>
      <c r="G5" s="155"/>
      <c r="H5" s="156"/>
    </row>
    <row r="6" spans="1:8" x14ac:dyDescent="0.15">
      <c r="A6" s="157"/>
      <c r="B6" s="158"/>
      <c r="C6" s="159"/>
      <c r="D6" s="160">
        <v>24781</v>
      </c>
      <c r="E6" s="161"/>
      <c r="F6" s="162">
        <v>38908</v>
      </c>
      <c r="G6" s="163"/>
      <c r="H6" s="164"/>
    </row>
    <row r="7" spans="1:8" x14ac:dyDescent="0.15">
      <c r="A7" s="145" t="s">
        <v>560</v>
      </c>
      <c r="B7" s="150"/>
      <c r="C7" s="151"/>
      <c r="D7" s="152">
        <v>79906</v>
      </c>
      <c r="E7" s="153"/>
      <c r="F7" s="154">
        <v>74581</v>
      </c>
      <c r="G7" s="155"/>
      <c r="H7" s="156"/>
    </row>
    <row r="8" spans="1:8" x14ac:dyDescent="0.15">
      <c r="A8" s="157"/>
      <c r="B8" s="158"/>
      <c r="C8" s="159"/>
      <c r="D8" s="160">
        <v>34076</v>
      </c>
      <c r="E8" s="161"/>
      <c r="F8" s="162">
        <v>41563</v>
      </c>
      <c r="G8" s="163"/>
      <c r="H8" s="164"/>
    </row>
    <row r="9" spans="1:8" x14ac:dyDescent="0.15">
      <c r="A9" s="145" t="s">
        <v>561</v>
      </c>
      <c r="B9" s="150"/>
      <c r="C9" s="151"/>
      <c r="D9" s="152">
        <v>143645</v>
      </c>
      <c r="E9" s="153"/>
      <c r="F9" s="154">
        <v>76347</v>
      </c>
      <c r="G9" s="155"/>
      <c r="H9" s="156"/>
    </row>
    <row r="10" spans="1:8" x14ac:dyDescent="0.15">
      <c r="A10" s="157"/>
      <c r="B10" s="158"/>
      <c r="C10" s="159"/>
      <c r="D10" s="160">
        <v>86195</v>
      </c>
      <c r="E10" s="161"/>
      <c r="F10" s="162">
        <v>41762</v>
      </c>
      <c r="G10" s="163"/>
      <c r="H10" s="164"/>
    </row>
    <row r="11" spans="1:8" x14ac:dyDescent="0.15">
      <c r="A11" s="145" t="s">
        <v>562</v>
      </c>
      <c r="B11" s="150"/>
      <c r="C11" s="151"/>
      <c r="D11" s="152">
        <v>98988</v>
      </c>
      <c r="E11" s="153"/>
      <c r="F11" s="154">
        <v>92919</v>
      </c>
      <c r="G11" s="155"/>
      <c r="H11" s="156"/>
    </row>
    <row r="12" spans="1:8" x14ac:dyDescent="0.15">
      <c r="A12" s="157"/>
      <c r="B12" s="158"/>
      <c r="C12" s="165"/>
      <c r="D12" s="160">
        <v>58013</v>
      </c>
      <c r="E12" s="161"/>
      <c r="F12" s="162">
        <v>54128</v>
      </c>
      <c r="G12" s="163"/>
      <c r="H12" s="164"/>
    </row>
    <row r="13" spans="1:8" x14ac:dyDescent="0.15">
      <c r="A13" s="145"/>
      <c r="B13" s="150"/>
      <c r="C13" s="166"/>
      <c r="D13" s="167">
        <v>88005</v>
      </c>
      <c r="E13" s="168"/>
      <c r="F13" s="169">
        <v>76409</v>
      </c>
      <c r="G13" s="170"/>
      <c r="H13" s="156"/>
    </row>
    <row r="14" spans="1:8" x14ac:dyDescent="0.15">
      <c r="A14" s="157"/>
      <c r="B14" s="158"/>
      <c r="C14" s="159"/>
      <c r="D14" s="160">
        <v>45959</v>
      </c>
      <c r="E14" s="161"/>
      <c r="F14" s="162">
        <v>42100</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0.95</v>
      </c>
      <c r="C19" s="171">
        <f>ROUND(VALUE(SUBSTITUTE(実質収支比率等に係る経年分析!G$48,"▲","-")),2)</f>
        <v>2.4</v>
      </c>
      <c r="D19" s="171">
        <f>ROUND(VALUE(SUBSTITUTE(実質収支比率等に係る経年分析!H$48,"▲","-")),2)</f>
        <v>0.48</v>
      </c>
      <c r="E19" s="171">
        <f>ROUND(VALUE(SUBSTITUTE(実質収支比率等に係る経年分析!I$48,"▲","-")),2)</f>
        <v>0.7</v>
      </c>
      <c r="F19" s="171">
        <f>ROUND(VALUE(SUBSTITUTE(実質収支比率等に係る経年分析!J$48,"▲","-")),2)</f>
        <v>9.0399999999999991</v>
      </c>
    </row>
    <row r="20" spans="1:11" x14ac:dyDescent="0.15">
      <c r="A20" s="171" t="s">
        <v>55</v>
      </c>
      <c r="B20" s="171">
        <f>ROUND(VALUE(SUBSTITUTE(実質収支比率等に係る経年分析!F$47,"▲","-")),2)</f>
        <v>55.61</v>
      </c>
      <c r="C20" s="171">
        <f>ROUND(VALUE(SUBSTITUTE(実質収支比率等に係る経年分析!G$47,"▲","-")),2)</f>
        <v>52.68</v>
      </c>
      <c r="D20" s="171">
        <f>ROUND(VALUE(SUBSTITUTE(実質収支比率等に係る経年分析!H$47,"▲","-")),2)</f>
        <v>54.03</v>
      </c>
      <c r="E20" s="171">
        <f>ROUND(VALUE(SUBSTITUTE(実質収支比率等に係る経年分析!I$47,"▲","-")),2)</f>
        <v>49.41</v>
      </c>
      <c r="F20" s="171">
        <f>ROUND(VALUE(SUBSTITUTE(実質収支比率等に係る経年分析!J$47,"▲","-")),2)</f>
        <v>45.51</v>
      </c>
    </row>
    <row r="21" spans="1:11" x14ac:dyDescent="0.15">
      <c r="A21" s="171" t="s">
        <v>56</v>
      </c>
      <c r="B21" s="171">
        <f>IF(ISNUMBER(VALUE(SUBSTITUTE(実質収支比率等に係る経年分析!F$49,"▲","-"))),ROUND(VALUE(SUBSTITUTE(実質収支比率等に係る経年分析!F$49,"▲","-")),2),NA())</f>
        <v>-0.6</v>
      </c>
      <c r="C21" s="171">
        <f>IF(ISNUMBER(VALUE(SUBSTITUTE(実質収支比率等に係る経年分析!G$49,"▲","-"))),ROUND(VALUE(SUBSTITUTE(実質収支比率等に係る経年分析!G$49,"▲","-")),2),NA())</f>
        <v>-1.49</v>
      </c>
      <c r="D21" s="171">
        <f>IF(ISNUMBER(VALUE(SUBSTITUTE(実質収支比率等に係る経年分析!H$49,"▲","-"))),ROUND(VALUE(SUBSTITUTE(実質収支比率等に係る経年分析!H$49,"▲","-")),2),NA())</f>
        <v>-1.75</v>
      </c>
      <c r="E21" s="171">
        <f>IF(ISNUMBER(VALUE(SUBSTITUTE(実質収支比率等に係る経年分析!I$49,"▲","-"))),ROUND(VALUE(SUBSTITUTE(実質収支比率等に係る経年分析!I$49,"▲","-")),2),NA())</f>
        <v>-3.35</v>
      </c>
      <c r="F21" s="171">
        <f>IF(ISNUMBER(VALUE(SUBSTITUTE(実質収支比率等に係る経年分析!J$49,"▲","-"))),ROUND(VALUE(SUBSTITUTE(実質収支比率等に係る経年分析!J$49,"▲","-")),2),NA())</f>
        <v>6.61</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0.26</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0.31</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0.33</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0.02</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0.02</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井原市下水道事業会計</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0.03</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0.23</v>
      </c>
    </row>
    <row r="30" spans="1:11" x14ac:dyDescent="0.15">
      <c r="A30" s="172" t="str">
        <f>IF(連結実質赤字比率に係る赤字・黒字の構成分析!C$40="",NA(),連結実質赤字比率に係る赤字・黒字の構成分析!C$40)</f>
        <v>井原市簡易水道事業会計</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0.28000000000000003</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0.28000000000000003</v>
      </c>
    </row>
    <row r="31" spans="1:11" x14ac:dyDescent="0.15">
      <c r="A31" s="172" t="str">
        <f>IF(連結実質赤字比率に係る赤字・黒字の構成分析!C$39="",NA(),連結実質赤字比率に係る赤字・黒字の構成分析!C$39)</f>
        <v>井原市工業用水道事業会計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0.73</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0.77</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0.85</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0.87</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0.88</v>
      </c>
    </row>
    <row r="32" spans="1:11" x14ac:dyDescent="0.15">
      <c r="A32" s="172" t="str">
        <f>IF(連結実質赤字比率に係る赤字・黒字の構成分析!C$38="",NA(),連結実質赤字比率に係る赤字・黒字の構成分析!C$38)</f>
        <v>井原市介護保険事業特別会計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0.13</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0.24</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0.69</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0.8</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1.58</v>
      </c>
    </row>
    <row r="33" spans="1:16" x14ac:dyDescent="0.15">
      <c r="A33" s="172" t="str">
        <f>IF(連結実質赤字比率に係る赤字・黒字の構成分析!C$37="",NA(),連結実質赤字比率に係る赤字・黒字の構成分析!C$37)</f>
        <v>井原市国民健康保険事業特別会計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2.5299999999999998</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3.03</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2.6</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3.3</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3.74</v>
      </c>
    </row>
    <row r="34" spans="1:16" x14ac:dyDescent="0.15">
      <c r="A34" s="172" t="str">
        <f>IF(連結実質赤字比率に係る赤字・黒字の構成分析!C$36="",NA(),連結実質赤字比率に係る赤字・黒字の構成分析!C$36)</f>
        <v>井原市水道事業会計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8.7100000000000009</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9.23</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9.36</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9.0299999999999994</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8.19</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0.91</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2.36</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0.46</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0.67</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9.01</v>
      </c>
    </row>
    <row r="36" spans="1:16" x14ac:dyDescent="0.15">
      <c r="A36" s="172" t="str">
        <f>IF(連結実質赤字比率に係る赤字・黒字の構成分析!C$34="",NA(),連結実質赤字比率に係る赤字・黒字の構成分析!C$34)</f>
        <v>井原市病院事業会計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10.35</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10.58</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9.7799999999999994</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10.119999999999999</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10.32</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2569</v>
      </c>
      <c r="E42" s="173"/>
      <c r="F42" s="173"/>
      <c r="G42" s="173">
        <f>'実質公債費比率（分子）の構造'!L$52</f>
        <v>2615</v>
      </c>
      <c r="H42" s="173"/>
      <c r="I42" s="173"/>
      <c r="J42" s="173">
        <f>'実質公債費比率（分子）の構造'!M$52</f>
        <v>2570</v>
      </c>
      <c r="K42" s="173"/>
      <c r="L42" s="173"/>
      <c r="M42" s="173">
        <f>'実質公債費比率（分子）の構造'!N$52</f>
        <v>2474</v>
      </c>
      <c r="N42" s="173"/>
      <c r="O42" s="173"/>
      <c r="P42" s="173">
        <f>'実質公債費比率（分子）の構造'!O$52</f>
        <v>2547</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27</v>
      </c>
      <c r="C44" s="173"/>
      <c r="D44" s="173"/>
      <c r="E44" s="173">
        <f>'実質公債費比率（分子）の構造'!L$50</f>
        <v>19</v>
      </c>
      <c r="F44" s="173"/>
      <c r="G44" s="173"/>
      <c r="H44" s="173">
        <f>'実質公債費比率（分子）の構造'!M$50</f>
        <v>11</v>
      </c>
      <c r="I44" s="173"/>
      <c r="J44" s="173"/>
      <c r="K44" s="173">
        <f>'実質公債費比率（分子）の構造'!N$50</f>
        <v>18</v>
      </c>
      <c r="L44" s="173"/>
      <c r="M44" s="173"/>
      <c r="N44" s="173">
        <f>'実質公債費比率（分子）の構造'!O$50</f>
        <v>3</v>
      </c>
      <c r="O44" s="173"/>
      <c r="P44" s="173"/>
    </row>
    <row r="45" spans="1:16" x14ac:dyDescent="0.15">
      <c r="A45" s="173" t="s">
        <v>66</v>
      </c>
      <c r="B45" s="173">
        <f>'実質公債費比率（分子）の構造'!K$49</f>
        <v>46</v>
      </c>
      <c r="C45" s="173"/>
      <c r="D45" s="173"/>
      <c r="E45" s="173">
        <f>'実質公債費比率（分子）の構造'!L$49</f>
        <v>46</v>
      </c>
      <c r="F45" s="173"/>
      <c r="G45" s="173"/>
      <c r="H45" s="173">
        <f>'実質公債費比率（分子）の構造'!M$49</f>
        <v>46</v>
      </c>
      <c r="I45" s="173"/>
      <c r="J45" s="173"/>
      <c r="K45" s="173">
        <f>'実質公債費比率（分子）の構造'!N$49</f>
        <v>46</v>
      </c>
      <c r="L45" s="173"/>
      <c r="M45" s="173"/>
      <c r="N45" s="173">
        <f>'実質公債費比率（分子）の構造'!O$49</f>
        <v>46</v>
      </c>
      <c r="O45" s="173"/>
      <c r="P45" s="173"/>
    </row>
    <row r="46" spans="1:16" x14ac:dyDescent="0.15">
      <c r="A46" s="173" t="s">
        <v>67</v>
      </c>
      <c r="B46" s="173">
        <f>'実質公債費比率（分子）の構造'!K$48</f>
        <v>1525</v>
      </c>
      <c r="C46" s="173"/>
      <c r="D46" s="173"/>
      <c r="E46" s="173">
        <f>'実質公債費比率（分子）の構造'!L$48</f>
        <v>1541</v>
      </c>
      <c r="F46" s="173"/>
      <c r="G46" s="173"/>
      <c r="H46" s="173">
        <f>'実質公債費比率（分子）の構造'!M$48</f>
        <v>1522</v>
      </c>
      <c r="I46" s="173"/>
      <c r="J46" s="173"/>
      <c r="K46" s="173">
        <f>'実質公債費比率（分子）の構造'!N$48</f>
        <v>1475</v>
      </c>
      <c r="L46" s="173"/>
      <c r="M46" s="173"/>
      <c r="N46" s="173">
        <f>'実質公債費比率（分子）の構造'!O$48</f>
        <v>1441</v>
      </c>
      <c r="O46" s="173"/>
      <c r="P46" s="173"/>
    </row>
    <row r="47" spans="1:16" x14ac:dyDescent="0.15">
      <c r="A47" s="173" t="s">
        <v>14</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69</v>
      </c>
      <c r="B49" s="173">
        <f>'実質公債費比率（分子）の構造'!K$45</f>
        <v>2018</v>
      </c>
      <c r="C49" s="173"/>
      <c r="D49" s="173"/>
      <c r="E49" s="173">
        <f>'実質公債費比率（分子）の構造'!L$45</f>
        <v>2053</v>
      </c>
      <c r="F49" s="173"/>
      <c r="G49" s="173"/>
      <c r="H49" s="173">
        <f>'実質公債費比率（分子）の構造'!M$45</f>
        <v>1972</v>
      </c>
      <c r="I49" s="173"/>
      <c r="J49" s="173"/>
      <c r="K49" s="173">
        <f>'実質公債費比率（分子）の構造'!N$45</f>
        <v>1870</v>
      </c>
      <c r="L49" s="173"/>
      <c r="M49" s="173"/>
      <c r="N49" s="173">
        <f>'実質公債費比率（分子）の構造'!O$45</f>
        <v>1935</v>
      </c>
      <c r="O49" s="173"/>
      <c r="P49" s="173"/>
    </row>
    <row r="50" spans="1:16" x14ac:dyDescent="0.15">
      <c r="A50" s="173" t="s">
        <v>70</v>
      </c>
      <c r="B50" s="173" t="e">
        <f>NA()</f>
        <v>#N/A</v>
      </c>
      <c r="C50" s="173">
        <f>IF(ISNUMBER('実質公債費比率（分子）の構造'!K$53),'実質公債費比率（分子）の構造'!K$53,NA())</f>
        <v>1047</v>
      </c>
      <c r="D50" s="173" t="e">
        <f>NA()</f>
        <v>#N/A</v>
      </c>
      <c r="E50" s="173" t="e">
        <f>NA()</f>
        <v>#N/A</v>
      </c>
      <c r="F50" s="173">
        <f>IF(ISNUMBER('実質公債費比率（分子）の構造'!L$53),'実質公債費比率（分子）の構造'!L$53,NA())</f>
        <v>1044</v>
      </c>
      <c r="G50" s="173" t="e">
        <f>NA()</f>
        <v>#N/A</v>
      </c>
      <c r="H50" s="173" t="e">
        <f>NA()</f>
        <v>#N/A</v>
      </c>
      <c r="I50" s="173">
        <f>IF(ISNUMBER('実質公債費比率（分子）の構造'!M$53),'実質公債費比率（分子）の構造'!M$53,NA())</f>
        <v>981</v>
      </c>
      <c r="J50" s="173" t="e">
        <f>NA()</f>
        <v>#N/A</v>
      </c>
      <c r="K50" s="173" t="e">
        <f>NA()</f>
        <v>#N/A</v>
      </c>
      <c r="L50" s="173">
        <f>IF(ISNUMBER('実質公債費比率（分子）の構造'!N$53),'実質公債費比率（分子）の構造'!N$53,NA())</f>
        <v>935</v>
      </c>
      <c r="M50" s="173" t="e">
        <f>NA()</f>
        <v>#N/A</v>
      </c>
      <c r="N50" s="173" t="e">
        <f>NA()</f>
        <v>#N/A</v>
      </c>
      <c r="O50" s="173">
        <f>IF(ISNUMBER('実質公債費比率（分子）の構造'!O$53),'実質公債費比率（分子）の構造'!O$53,NA())</f>
        <v>878</v>
      </c>
      <c r="P50" s="173" t="e">
        <f>NA()</f>
        <v>#N/A</v>
      </c>
    </row>
    <row r="53" spans="1:16" x14ac:dyDescent="0.15">
      <c r="A53" s="141" t="s">
        <v>71</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15">
      <c r="A56" s="172" t="s">
        <v>43</v>
      </c>
      <c r="B56" s="172"/>
      <c r="C56" s="172"/>
      <c r="D56" s="172">
        <f>'将来負担比率（分子）の構造'!I$52</f>
        <v>23027</v>
      </c>
      <c r="E56" s="172"/>
      <c r="F56" s="172"/>
      <c r="G56" s="172">
        <f>'将来負担比率（分子）の構造'!J$52</f>
        <v>22819</v>
      </c>
      <c r="H56" s="172"/>
      <c r="I56" s="172"/>
      <c r="J56" s="172">
        <f>'将来負担比率（分子）の構造'!K$52</f>
        <v>22771</v>
      </c>
      <c r="K56" s="172"/>
      <c r="L56" s="172"/>
      <c r="M56" s="172">
        <f>'将来負担比率（分子）の構造'!L$52</f>
        <v>23376</v>
      </c>
      <c r="N56" s="172"/>
      <c r="O56" s="172"/>
      <c r="P56" s="172">
        <f>'将来負担比率（分子）の構造'!M$52</f>
        <v>23551</v>
      </c>
    </row>
    <row r="57" spans="1:16" x14ac:dyDescent="0.15">
      <c r="A57" s="172" t="s">
        <v>42</v>
      </c>
      <c r="B57" s="172"/>
      <c r="C57" s="172"/>
      <c r="D57" s="172">
        <f>'将来負担比率（分子）の構造'!I$51</f>
        <v>1549</v>
      </c>
      <c r="E57" s="172"/>
      <c r="F57" s="172"/>
      <c r="G57" s="172">
        <f>'将来負担比率（分子）の構造'!J$51</f>
        <v>1454</v>
      </c>
      <c r="H57" s="172"/>
      <c r="I57" s="172"/>
      <c r="J57" s="172">
        <f>'将来負担比率（分子）の構造'!K$51</f>
        <v>1404</v>
      </c>
      <c r="K57" s="172"/>
      <c r="L57" s="172"/>
      <c r="M57" s="172">
        <f>'将来負担比率（分子）の構造'!L$51</f>
        <v>1350</v>
      </c>
      <c r="N57" s="172"/>
      <c r="O57" s="172"/>
      <c r="P57" s="172">
        <f>'将来負担比率（分子）の構造'!M$51</f>
        <v>1370</v>
      </c>
    </row>
    <row r="58" spans="1:16" x14ac:dyDescent="0.15">
      <c r="A58" s="172" t="s">
        <v>41</v>
      </c>
      <c r="B58" s="172"/>
      <c r="C58" s="172"/>
      <c r="D58" s="172">
        <f>'将来負担比率（分子）の構造'!I$50</f>
        <v>15849</v>
      </c>
      <c r="E58" s="172"/>
      <c r="F58" s="172"/>
      <c r="G58" s="172">
        <f>'将来負担比率（分子）の構造'!J$50</f>
        <v>14762</v>
      </c>
      <c r="H58" s="172"/>
      <c r="I58" s="172"/>
      <c r="J58" s="172">
        <f>'将来負担比率（分子）の構造'!K$50</f>
        <v>14362</v>
      </c>
      <c r="K58" s="172"/>
      <c r="L58" s="172"/>
      <c r="M58" s="172">
        <f>'将来負担比率（分子）の構造'!L$50</f>
        <v>13401</v>
      </c>
      <c r="N58" s="172"/>
      <c r="O58" s="172"/>
      <c r="P58" s="172">
        <f>'将来負担比率（分子）の構造'!M$50</f>
        <v>12985</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f>'将来負担比率（分子）の構造'!I$46</f>
        <v>1</v>
      </c>
      <c r="C61" s="172"/>
      <c r="D61" s="172"/>
      <c r="E61" s="172">
        <f>'将来負担比率（分子）の構造'!J$46</f>
        <v>0</v>
      </c>
      <c r="F61" s="172"/>
      <c r="G61" s="172"/>
      <c r="H61" s="172">
        <f>'将来負担比率（分子）の構造'!K$46</f>
        <v>1</v>
      </c>
      <c r="I61" s="172"/>
      <c r="J61" s="172"/>
      <c r="K61" s="172">
        <f>'将来負担比率（分子）の構造'!L$46</f>
        <v>0</v>
      </c>
      <c r="L61" s="172"/>
      <c r="M61" s="172"/>
      <c r="N61" s="172">
        <f>'将来負担比率（分子）の構造'!M$46</f>
        <v>0</v>
      </c>
      <c r="O61" s="172"/>
      <c r="P61" s="172"/>
    </row>
    <row r="62" spans="1:16" x14ac:dyDescent="0.15">
      <c r="A62" s="172" t="s">
        <v>35</v>
      </c>
      <c r="B62" s="172">
        <f>'将来負担比率（分子）の構造'!I$45</f>
        <v>3046</v>
      </c>
      <c r="C62" s="172"/>
      <c r="D62" s="172"/>
      <c r="E62" s="172">
        <f>'将来負担比率（分子）の構造'!J$45</f>
        <v>2889</v>
      </c>
      <c r="F62" s="172"/>
      <c r="G62" s="172"/>
      <c r="H62" s="172">
        <f>'将来負担比率（分子）の構造'!K$45</f>
        <v>2822</v>
      </c>
      <c r="I62" s="172"/>
      <c r="J62" s="172"/>
      <c r="K62" s="172">
        <f>'将来負担比率（分子）の構造'!L$45</f>
        <v>2705</v>
      </c>
      <c r="L62" s="172"/>
      <c r="M62" s="172"/>
      <c r="N62" s="172">
        <f>'将来負担比率（分子）の構造'!M$45</f>
        <v>2651</v>
      </c>
      <c r="O62" s="172"/>
      <c r="P62" s="172"/>
    </row>
    <row r="63" spans="1:16" x14ac:dyDescent="0.15">
      <c r="A63" s="172" t="s">
        <v>34</v>
      </c>
      <c r="B63" s="172">
        <f>'将来負担比率（分子）の構造'!I$44</f>
        <v>580</v>
      </c>
      <c r="C63" s="172"/>
      <c r="D63" s="172"/>
      <c r="E63" s="172">
        <f>'将来負担比率（分子）の構造'!J$44</f>
        <v>545</v>
      </c>
      <c r="F63" s="172"/>
      <c r="G63" s="172"/>
      <c r="H63" s="172">
        <f>'将来負担比率（分子）の構造'!K$44</f>
        <v>510</v>
      </c>
      <c r="I63" s="172"/>
      <c r="J63" s="172"/>
      <c r="K63" s="172">
        <f>'将来負担比率（分子）の構造'!L$44</f>
        <v>471</v>
      </c>
      <c r="L63" s="172"/>
      <c r="M63" s="172"/>
      <c r="N63" s="172">
        <f>'将来負担比率（分子）の構造'!M$44</f>
        <v>431</v>
      </c>
      <c r="O63" s="172"/>
      <c r="P63" s="172"/>
    </row>
    <row r="64" spans="1:16" x14ac:dyDescent="0.15">
      <c r="A64" s="172" t="s">
        <v>33</v>
      </c>
      <c r="B64" s="172">
        <f>'将来負担比率（分子）の構造'!I$43</f>
        <v>16644</v>
      </c>
      <c r="C64" s="172"/>
      <c r="D64" s="172"/>
      <c r="E64" s="172">
        <f>'将来負担比率（分子）の構造'!J$43</f>
        <v>16144</v>
      </c>
      <c r="F64" s="172"/>
      <c r="G64" s="172"/>
      <c r="H64" s="172">
        <f>'将来負担比率（分子）の構造'!K$43</f>
        <v>15465</v>
      </c>
      <c r="I64" s="172"/>
      <c r="J64" s="172"/>
      <c r="K64" s="172">
        <f>'将来負担比率（分子）の構造'!L$43</f>
        <v>14881</v>
      </c>
      <c r="L64" s="172"/>
      <c r="M64" s="172"/>
      <c r="N64" s="172">
        <f>'将来負担比率（分子）の構造'!M$43</f>
        <v>13765</v>
      </c>
      <c r="O64" s="172"/>
      <c r="P64" s="172"/>
    </row>
    <row r="65" spans="1:16" x14ac:dyDescent="0.15">
      <c r="A65" s="172" t="s">
        <v>32</v>
      </c>
      <c r="B65" s="172">
        <f>'将来負担比率（分子）の構造'!I$42</f>
        <v>74</v>
      </c>
      <c r="C65" s="172"/>
      <c r="D65" s="172"/>
      <c r="E65" s="172">
        <f>'将来負担比率（分子）の構造'!J$42</f>
        <v>53</v>
      </c>
      <c r="F65" s="172"/>
      <c r="G65" s="172"/>
      <c r="H65" s="172">
        <f>'将来負担比率（分子）の構造'!K$42</f>
        <v>40</v>
      </c>
      <c r="I65" s="172"/>
      <c r="J65" s="172"/>
      <c r="K65" s="172">
        <f>'将来負担比率（分子）の構造'!L$42</f>
        <v>36</v>
      </c>
      <c r="L65" s="172"/>
      <c r="M65" s="172"/>
      <c r="N65" s="172">
        <f>'将来負担比率（分子）の構造'!M$42</f>
        <v>59</v>
      </c>
      <c r="O65" s="172"/>
      <c r="P65" s="172"/>
    </row>
    <row r="66" spans="1:16" x14ac:dyDescent="0.15">
      <c r="A66" s="172" t="s">
        <v>31</v>
      </c>
      <c r="B66" s="172">
        <f>'将来負担比率（分子）の構造'!I$41</f>
        <v>17643</v>
      </c>
      <c r="C66" s="172"/>
      <c r="D66" s="172"/>
      <c r="E66" s="172">
        <f>'将来負担比率（分子）の構造'!J$41</f>
        <v>17764</v>
      </c>
      <c r="F66" s="172"/>
      <c r="G66" s="172"/>
      <c r="H66" s="172">
        <f>'将来負担比率（分子）の構造'!K$41</f>
        <v>18195</v>
      </c>
      <c r="I66" s="172"/>
      <c r="J66" s="172"/>
      <c r="K66" s="172">
        <f>'将来負担比率（分子）の構造'!L$41</f>
        <v>19680</v>
      </c>
      <c r="L66" s="172"/>
      <c r="M66" s="172"/>
      <c r="N66" s="172">
        <f>'将来負担比率（分子）の構造'!M$41</f>
        <v>21227</v>
      </c>
      <c r="O66" s="172"/>
      <c r="P66" s="172"/>
    </row>
    <row r="67" spans="1:16" x14ac:dyDescent="0.15">
      <c r="A67" s="172" t="s">
        <v>74</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227</v>
      </c>
      <c r="P67" s="172" t="e">
        <f>NA()</f>
        <v>#N/A</v>
      </c>
    </row>
    <row r="70" spans="1:16" x14ac:dyDescent="0.15">
      <c r="A70" s="174" t="s">
        <v>75</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76</v>
      </c>
      <c r="B72" s="176">
        <f>基金残高に係る経年分析!F55</f>
        <v>6669</v>
      </c>
      <c r="C72" s="176">
        <f>基金残高に係る経年分析!G55</f>
        <v>6218</v>
      </c>
      <c r="D72" s="176">
        <f>基金残高に係る経年分析!H55</f>
        <v>5980</v>
      </c>
    </row>
    <row r="73" spans="1:16" x14ac:dyDescent="0.15">
      <c r="A73" s="175" t="s">
        <v>77</v>
      </c>
      <c r="B73" s="176">
        <f>基金残高に係る経年分析!F56</f>
        <v>819</v>
      </c>
      <c r="C73" s="176">
        <f>基金残高に係る経年分析!G56</f>
        <v>742</v>
      </c>
      <c r="D73" s="176">
        <f>基金残高に係る経年分析!H56</f>
        <v>842</v>
      </c>
    </row>
    <row r="74" spans="1:16" x14ac:dyDescent="0.15">
      <c r="A74" s="175" t="s">
        <v>78</v>
      </c>
      <c r="B74" s="176">
        <f>基金残高に係る経年分析!F57</f>
        <v>7294</v>
      </c>
      <c r="C74" s="176">
        <f>基金残高に係る経年分析!G57</f>
        <v>6774</v>
      </c>
      <c r="D74" s="176">
        <f>基金残高に係る経年分析!H57</f>
        <v>6399</v>
      </c>
    </row>
  </sheetData>
  <sheetProtection algorithmName="SHA-512" hashValue="K0x9Hlx2DY7TJ+5R9snDU5H/gSGHhvpEirrUTb/vRMIBWnWZBz7itXjGaYXu71Bmgy3Ds8BGsSb7MKTLjaSmlQ==" saltValue="WaKUulbvuV2+DwmS0ZvDr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2023-10-05T09:42:28Z</cp:lastPrinted>
  <dcterms:created xsi:type="dcterms:W3CDTF">2023-02-20T06:37:52Z</dcterms:created>
  <dcterms:modified xsi:type="dcterms:W3CDTF">2023-10-05T09:45:01Z</dcterms:modified>
  <cp:category/>
</cp:coreProperties>
</file>