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経営比較分析表\【１月18日（火）締切】公営企業に係る「経営比較分析表（令和２年度決算）」の分析等について（依頼）\井原市\下水道\"/>
    </mc:Choice>
  </mc:AlternateContent>
  <workbookProtection workbookAlgorithmName="SHA-512" workbookHashValue="Uwfn1zCErI3HzYXD4zVttdv48Uy0HtXh2HNNd2aEV1UZwY0ESiw0xZk/MkeWCbCCj9ZQbEcGjuouOsglRt09Lw==" workbookSaltValue="8/rVYs1Gj0knI0Gh3DqAI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<sst xmlns="http://schemas.openxmlformats.org/spreadsheetml/2006/main" count="319" uniqueCount="117">
  <si>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</si>
  <si>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</si>
  <si>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</si>
  <si>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</si>
  <si>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</si>
  <si>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</si>
  <si>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</si>
  <si>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</si>
  <si>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</si>
  <si>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</si>
  <si>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</si>
  <si>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</si>
  <si>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</si>
  <si>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</si>
  <si>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</si>
  <si>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</si>
  <si>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</si>
  <si>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</si>
  <si>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</si>
  <si>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</si>
  <si>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</si>
  <si>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</si>
  <si>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</si>
  <si>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</si>
  <si>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</si>
  <si>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</si>
  <si>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</si>
  <si>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</si>
  <si>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</si>
  <si>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</si>
  <si>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</si>
  <si>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</si>
  <si>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</si>
  <si>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</si>
  <si>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</si>
  <si>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</si>
  <si>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</si>
  <si>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</si>
  <si>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</si>
  <si>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</si>
  <si>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</si>
  <si>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</si>
  <si>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</si>
  <si>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</si>
  <si>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</si>
  <si>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</si>
  <si>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</si>
  <si>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</si>
  <si>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</si>
  <si>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</si>
  <si>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</si>
  <si>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</si>
  <si>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</si>
  <si>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</si>
  <si>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</si>
  <si>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</si>
  <si>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</si>
  <si>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</si>
  <si>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</si>
  <si>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</si>
  <si>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</si>
  <si>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</si>
  <si>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</si>
  <si>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</si>
  <si>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</si>
  <si>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</si>
  <si>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</si>
  <si>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</si>
  <si>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</si>
  <si>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</si>
  <si>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</si>
  <si>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</si>
  <si>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</si>
  <si>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</si>
  <si>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</si>
  <si>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</si>
  <si>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</si>
  <si>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</si>
  <si>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</si>
  <si>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</si>
  <si>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</si>
  <si>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</si>
  <si>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</si>
  <si>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</si>
  <si>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</si>
  <si>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</si>
  <si>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</si>
  <si>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</si>
  <si>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</si>
  <si>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</si>
  <si>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</si>
  <si>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</si>
  <si>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</si>
  <si>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</si>
  <si>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</si>
  <si>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</si>
  <si>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井原市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</si>
  <si>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</si>
  <si>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</si>
  <si>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</si>
  <si>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</si>
  <si>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</si>
  <si>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</si>
  <si>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</si>
  <si>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</si>
  <si>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</si>
  <si>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</si>
  <si>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</si>
  <si>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</si>
  <si>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</si>
  <si>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</si>
  <si>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</si>
  <si>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</si>
  <si>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</si>
  <si>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２年度から地方公営企業として新たに事業運営を開始し、企業会計適用により経営状況の明確化を図った。計画的に管路整備、施設整備を進めるとともに既存施設の長寿命化を図る必要があり、持続可能な経営の安定化を図るため、経費削減を継続的に行うとともに、下水道接続の推進など、財源確保に努める。</t>
    <rPh sb="1" eb="3">
      <t>レイワ</t>
    </rPh>
    <rPh sb="4" eb="5">
      <t>ネン</t>
    </rPh>
    <rPh sb="5" eb="6">
      <t>ド</t>
    </rPh>
    <rPh sb="8" eb="10">
      <t>チホウ</t>
    </rPh>
    <rPh sb="10" eb="12">
      <t>コウエイ</t>
    </rPh>
    <rPh sb="12" eb="14">
      <t>キギョウ</t>
    </rPh>
    <rPh sb="17" eb="18">
      <t>アラ</t>
    </rPh>
    <rPh sb="20" eb="22">
      <t>ジギョウ</t>
    </rPh>
    <rPh sb="22" eb="24">
      <t>ウンエイ</t>
    </rPh>
    <rPh sb="25" eb="27">
      <t>カイシ</t>
    </rPh>
    <rPh sb="29" eb="31">
      <t>キギョウ</t>
    </rPh>
    <rPh sb="31" eb="33">
      <t>カイケイ</t>
    </rPh>
    <rPh sb="33" eb="35">
      <t>テキヨウ</t>
    </rPh>
    <rPh sb="38" eb="40">
      <t>ケイエイ</t>
    </rPh>
    <rPh sb="40" eb="42">
      <t>ジョウキョウ</t>
    </rPh>
    <rPh sb="43" eb="46">
      <t>メイカクカ</t>
    </rPh>
    <rPh sb="47" eb="48">
      <t>ハカ</t>
    </rPh>
    <rPh sb="60" eb="62">
      <t>シセツ</t>
    </rPh>
    <rPh sb="62" eb="64">
      <t>セイビ</t>
    </rPh>
    <rPh sb="65" eb="66">
      <t>スス</t>
    </rPh>
    <rPh sb="72" eb="74">
      <t>キゾン</t>
    </rPh>
    <rPh sb="74" eb="76">
      <t>シセツ</t>
    </rPh>
    <rPh sb="77" eb="81">
      <t>チョウジュミョウカ</t>
    </rPh>
    <rPh sb="82" eb="83">
      <t>ハカ</t>
    </rPh>
    <rPh sb="84" eb="86">
      <t>ヒツヨウ</t>
    </rPh>
    <rPh sb="90" eb="92">
      <t>ジゾク</t>
    </rPh>
    <rPh sb="92" eb="94">
      <t>カノウ</t>
    </rPh>
    <rPh sb="95" eb="97">
      <t>ケイエイ</t>
    </rPh>
    <rPh sb="98" eb="101">
      <t>アンテイカ</t>
    </rPh>
    <rPh sb="102" eb="103">
      <t>ハカ</t>
    </rPh>
    <rPh sb="107" eb="109">
      <t>ケイヒ</t>
    </rPh>
    <rPh sb="109" eb="111">
      <t>サクゲン</t>
    </rPh>
    <rPh sb="139" eb="140">
      <t>ツト</t>
    </rPh>
    <phoneticPr fontId="4"/>
  </si>
  <si>
    <t>平成元年度供用開始して以来、既設管渠の事故等はない。しかし、施設は稼働から30年以上経過しているものもあり、計画的に施設、管渠の長寿命化を図るとともに、地震等の災害に対応するため、施設・管渠の耐震対策を進める必要がある。こうしたことからストックマネジメント計画を策定し優先順位棟を明確にし、施設の改築、管渠・マンホール点検診断等を計画的に実施している。</t>
    <rPh sb="30" eb="32">
      <t>シセツ</t>
    </rPh>
    <rPh sb="33" eb="35">
      <t>カドウ</t>
    </rPh>
    <rPh sb="39" eb="42">
      <t>ネンイジョウ</t>
    </rPh>
    <rPh sb="42" eb="44">
      <t>ケイカ</t>
    </rPh>
    <rPh sb="54" eb="57">
      <t>ケイカクテキ</t>
    </rPh>
    <rPh sb="58" eb="60">
      <t>シセツ</t>
    </rPh>
    <rPh sb="61" eb="63">
      <t>カンキョ</t>
    </rPh>
    <rPh sb="64" eb="68">
      <t>チョウジュミョウカ</t>
    </rPh>
    <rPh sb="69" eb="70">
      <t>ハカ</t>
    </rPh>
    <rPh sb="83" eb="85">
      <t>タイオウ</t>
    </rPh>
    <rPh sb="101" eb="102">
      <t>スス</t>
    </rPh>
    <rPh sb="104" eb="106">
      <t>ヒツヨウ</t>
    </rPh>
    <rPh sb="128" eb="130">
      <t>ケイカク</t>
    </rPh>
    <rPh sb="131" eb="133">
      <t>サクテイ</t>
    </rPh>
    <rPh sb="134" eb="138">
      <t>ユウセンジュンイ</t>
    </rPh>
    <rPh sb="138" eb="139">
      <t>トウ</t>
    </rPh>
    <rPh sb="140" eb="142">
      <t>メイカク</t>
    </rPh>
    <rPh sb="145" eb="147">
      <t>シセツ</t>
    </rPh>
    <rPh sb="148" eb="150">
      <t>カイチク</t>
    </rPh>
    <rPh sb="163" eb="164">
      <t>トウ</t>
    </rPh>
    <rPh sb="165" eb="167">
      <t>ケイカク</t>
    </rPh>
    <rPh sb="167" eb="168">
      <t>テキ</t>
    </rPh>
    <phoneticPr fontId="4"/>
  </si>
  <si>
    <r>
      <t>　経常収支比率（グラフ①）は、</t>
    </r>
    <r>
      <rPr>
        <sz val="11"/>
        <color rgb="FFFF0000"/>
        <rFont val="ＭＳ ゴシック"/>
        <family val="3"/>
        <charset val="128"/>
      </rPr>
      <t>企業債利息の支払いが影響し、</t>
    </r>
    <r>
      <rPr>
        <sz val="11"/>
        <color theme="1"/>
        <rFont val="ＭＳ ゴシック"/>
        <family val="3"/>
        <charset val="128"/>
      </rPr>
      <t>100％を下回る厳しい経営状態となって</t>
    </r>
    <r>
      <rPr>
        <sz val="11"/>
        <rFont val="ＭＳ ゴシック"/>
        <family val="3"/>
        <charset val="128"/>
      </rPr>
      <t>おり、</t>
    </r>
    <r>
      <rPr>
        <sz val="11"/>
        <color theme="1"/>
        <rFont val="ＭＳ ゴシック"/>
        <family val="3"/>
        <charset val="128"/>
      </rPr>
      <t>累積欠損金比率（グラフ</t>
    </r>
    <r>
      <rPr>
        <sz val="11"/>
        <color rgb="FFFF0000"/>
        <rFont val="ＭＳ ゴシック"/>
        <family val="3"/>
        <charset val="128"/>
      </rPr>
      <t>②</t>
    </r>
    <r>
      <rPr>
        <sz val="11"/>
        <color theme="1"/>
        <rFont val="ＭＳ ゴシック"/>
        <family val="3"/>
        <charset val="128"/>
      </rPr>
      <t>）</t>
    </r>
    <r>
      <rPr>
        <sz val="11"/>
        <rFont val="ＭＳ ゴシック"/>
        <family val="3"/>
        <charset val="128"/>
      </rPr>
      <t xml:space="preserve">を算出する結果となっている。
</t>
    </r>
    <r>
      <rPr>
        <sz val="11"/>
        <color theme="1"/>
        <rFont val="ＭＳ ゴシック"/>
        <family val="3"/>
        <charset val="128"/>
      </rPr>
      <t xml:space="preserve">
　流動比率（グラフ③）は、類似団体平均値を下回っているが、流動負債については、企業債が大半を占めており、その他負債については、一定の支払い能力は有している。
　経費回収率（グラフ⑤）は、供用開始等による水洗化率の向上に伴</t>
    </r>
    <r>
      <rPr>
        <sz val="11"/>
        <color rgb="FFFF0000"/>
        <rFont val="ＭＳ ゴシック"/>
        <family val="3"/>
        <charset val="128"/>
      </rPr>
      <t>う</t>
    </r>
    <r>
      <rPr>
        <sz val="11"/>
        <color theme="1"/>
        <rFont val="ＭＳ ゴシック"/>
        <family val="3"/>
        <charset val="128"/>
      </rPr>
      <t>使用料収入</t>
    </r>
    <r>
      <rPr>
        <sz val="11"/>
        <color rgb="FFFF0000"/>
        <rFont val="ＭＳ ゴシック"/>
        <family val="3"/>
        <charset val="128"/>
      </rPr>
      <t>の</t>
    </r>
    <r>
      <rPr>
        <sz val="11"/>
        <color theme="1"/>
        <rFont val="ＭＳ ゴシック"/>
        <family val="3"/>
        <charset val="128"/>
      </rPr>
      <t>増加</t>
    </r>
    <r>
      <rPr>
        <sz val="11"/>
        <color rgb="FFFF0000"/>
        <rFont val="ＭＳ ゴシック"/>
        <family val="3"/>
        <charset val="128"/>
      </rPr>
      <t>により、汚水処理費を回収できている。</t>
    </r>
    <r>
      <rPr>
        <sz val="11"/>
        <color theme="1"/>
        <rFont val="ＭＳ ゴシック"/>
        <family val="3"/>
        <charset val="128"/>
      </rPr>
      <t xml:space="preserve">
　汚水処理の抑制から汚水処理原価（グラフ⑥）が類似団体平均を下回る結果は、施設利用率（グラフ⑦）に示される通り効率的な施設の利用が図られていることに起因する。
　水洗化率（グラフ⑧）は、類似団体平均を下回っている。下水道の整備途中段階であるものの、水洗化率向上のために、未接続家庭に対し積極的な下水道接続の推進を図る。</t>
    </r>
    <rPh sb="1" eb="3">
      <t>ケイジョウ</t>
    </rPh>
    <rPh sb="3" eb="5">
      <t>シュウシ</t>
    </rPh>
    <rPh sb="5" eb="7">
      <t>ヒリツ</t>
    </rPh>
    <rPh sb="15" eb="17">
      <t>キギョウ</t>
    </rPh>
    <rPh sb="17" eb="18">
      <t>サイ</t>
    </rPh>
    <rPh sb="18" eb="20">
      <t>リソク</t>
    </rPh>
    <rPh sb="21" eb="23">
      <t>シハラ</t>
    </rPh>
    <rPh sb="25" eb="27">
      <t>エイキョウ</t>
    </rPh>
    <rPh sb="34" eb="36">
      <t>シタマワ</t>
    </rPh>
    <rPh sb="37" eb="38">
      <t>キビ</t>
    </rPh>
    <rPh sb="40" eb="42">
      <t>ケイエイ</t>
    </rPh>
    <rPh sb="42" eb="44">
      <t>ジョウタイ</t>
    </rPh>
    <rPh sb="81" eb="83">
      <t>リュウドウ</t>
    </rPh>
    <rPh sb="83" eb="85">
      <t>ヒリツ</t>
    </rPh>
    <rPh sb="93" eb="95">
      <t>ルイジ</t>
    </rPh>
    <rPh sb="95" eb="97">
      <t>ダンタイ</t>
    </rPh>
    <rPh sb="97" eb="99">
      <t>ヘイキン</t>
    </rPh>
    <rPh sb="99" eb="100">
      <t>チ</t>
    </rPh>
    <rPh sb="101" eb="103">
      <t>シタマワ</t>
    </rPh>
    <rPh sb="109" eb="111">
      <t>リュウドウ</t>
    </rPh>
    <rPh sb="111" eb="113">
      <t>フサイ</t>
    </rPh>
    <rPh sb="119" eb="121">
      <t>キギョウ</t>
    </rPh>
    <rPh sb="121" eb="122">
      <t>サイ</t>
    </rPh>
    <rPh sb="123" eb="125">
      <t>タイハン</t>
    </rPh>
    <rPh sb="126" eb="127">
      <t>シ</t>
    </rPh>
    <rPh sb="134" eb="135">
      <t>タ</t>
    </rPh>
    <rPh sb="135" eb="137">
      <t>フサイ</t>
    </rPh>
    <rPh sb="143" eb="145">
      <t>イッテイ</t>
    </rPh>
    <rPh sb="146" eb="148">
      <t>シハラ</t>
    </rPh>
    <rPh sb="149" eb="151">
      <t>ノウリョク</t>
    </rPh>
    <rPh sb="152" eb="153">
      <t>ユウ</t>
    </rPh>
    <rPh sb="221" eb="223">
      <t>オスイ</t>
    </rPh>
    <rPh sb="223" eb="225">
      <t>ショリ</t>
    </rPh>
    <rPh sb="226" eb="228">
      <t>ヨクセイ</t>
    </rPh>
    <rPh sb="243" eb="245">
      <t>ルイジ</t>
    </rPh>
    <rPh sb="245" eb="247">
      <t>ダンタイ</t>
    </rPh>
    <rPh sb="247" eb="249">
      <t>ヘイキン</t>
    </rPh>
    <rPh sb="250" eb="252">
      <t>シタマワ</t>
    </rPh>
    <rPh sb="253" eb="255">
      <t>ケッカ</t>
    </rPh>
    <rPh sb="275" eb="278">
      <t>コウリツテキ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</si>
</sst>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857-4CCE-B523-407F8C4B563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D857-4CCE-B523-407F8C4B563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93.6</c:v>
                </c:pt>
              </c:numCache>
            </c:numRef>
          </c:val>
          <c:extLst>
            <c:ext xmlns:c16="http://schemas.microsoft.com/office/drawing/2014/chart" uri="{C3380CC4-5D6E-409C-BE32-E72D297353CC}">
              <c16:uniqueId val="{00000000-D63F-497F-A27D-48284787412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c:ext xmlns:c16="http://schemas.microsoft.com/office/drawing/2014/chart" uri="{C3380CC4-5D6E-409C-BE32-E72D297353CC}">
              <c16:uniqueId val="{00000001-D63F-497F-A27D-48284787412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79.09</c:v>
                </c:pt>
              </c:numCache>
            </c:numRef>
          </c:val>
          <c:extLst>
            <c:ext xmlns:c16="http://schemas.microsoft.com/office/drawing/2014/chart" uri="{C3380CC4-5D6E-409C-BE32-E72D297353CC}">
              <c16:uniqueId val="{00000000-7968-401D-AD20-F1AFC97DB37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c:ext xmlns:c16="http://schemas.microsoft.com/office/drawing/2014/chart" uri="{C3380CC4-5D6E-409C-BE32-E72D297353CC}">
              <c16:uniqueId val="{00000001-7968-401D-AD20-F1AFC97DB37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97.66</c:v>
                </c:pt>
              </c:numCache>
            </c:numRef>
          </c:val>
          <c:extLst>
            <c:ext xmlns:c16="http://schemas.microsoft.com/office/drawing/2014/chart" uri="{C3380CC4-5D6E-409C-BE32-E72D297353CC}">
              <c16:uniqueId val="{00000000-6D59-4A1B-B80A-2CB4B3D3ADE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c:ext xmlns:c16="http://schemas.microsoft.com/office/drawing/2014/chart" uri="{C3380CC4-5D6E-409C-BE32-E72D297353CC}">
              <c16:uniqueId val="{00000001-6D59-4A1B-B80A-2CB4B3D3ADE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3.34</c:v>
                </c:pt>
              </c:numCache>
            </c:numRef>
          </c:val>
          <c:extLst>
            <c:ext xmlns:c16="http://schemas.microsoft.com/office/drawing/2014/chart" uri="{C3380CC4-5D6E-409C-BE32-E72D297353CC}">
              <c16:uniqueId val="{00000000-77D0-4E01-AFEF-E9DB618E4E1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c:ext xmlns:c16="http://schemas.microsoft.com/office/drawing/2014/chart" uri="{C3380CC4-5D6E-409C-BE32-E72D297353CC}">
              <c16:uniqueId val="{00000001-77D0-4E01-AFEF-E9DB618E4E1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3FF-4286-A32A-54BC3A1DF7E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c:ext xmlns:c16="http://schemas.microsoft.com/office/drawing/2014/chart" uri="{C3380CC4-5D6E-409C-BE32-E72D297353CC}">
              <c16:uniqueId val="{00000001-E3FF-4286-A32A-54BC3A1DF7E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11.92</c:v>
                </c:pt>
              </c:numCache>
            </c:numRef>
          </c:val>
          <c:extLst>
            <c:ext xmlns:c16="http://schemas.microsoft.com/office/drawing/2014/chart" uri="{C3380CC4-5D6E-409C-BE32-E72D297353CC}">
              <c16:uniqueId val="{00000000-31DB-431E-987F-AD893721AF4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c:ext xmlns:c16="http://schemas.microsoft.com/office/drawing/2014/chart" uri="{C3380CC4-5D6E-409C-BE32-E72D297353CC}">
              <c16:uniqueId val="{00000001-31DB-431E-987F-AD893721AF4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19.47</c:v>
                </c:pt>
              </c:numCache>
            </c:numRef>
          </c:val>
          <c:extLst>
            <c:ext xmlns:c16="http://schemas.microsoft.com/office/drawing/2014/chart" uri="{C3380CC4-5D6E-409C-BE32-E72D297353CC}">
              <c16:uniqueId val="{00000000-A6B0-4697-9176-73F6B6CAF4A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c:ext xmlns:c16="http://schemas.microsoft.com/office/drawing/2014/chart" uri="{C3380CC4-5D6E-409C-BE32-E72D297353CC}">
              <c16:uniqueId val="{00000001-A6B0-4697-9176-73F6B6CAF4A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604-48E1-B8CE-5E04645600B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c:ext xmlns:c16="http://schemas.microsoft.com/office/drawing/2014/chart" uri="{C3380CC4-5D6E-409C-BE32-E72D297353CC}">
              <c16:uniqueId val="{00000001-4604-48E1-B8CE-5E04645600B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107.3</c:v>
                </c:pt>
              </c:numCache>
            </c:numRef>
          </c:val>
          <c:extLst>
            <c:ext xmlns:c16="http://schemas.microsoft.com/office/drawing/2014/chart" uri="{C3380CC4-5D6E-409C-BE32-E72D297353CC}">
              <c16:uniqueId val="{00000000-2E7D-49C8-8DEC-02D2B0910E3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c:ext xmlns:c16="http://schemas.microsoft.com/office/drawing/2014/chart" uri="{C3380CC4-5D6E-409C-BE32-E72D297353CC}">
              <c16:uniqueId val="{00000001-2E7D-49C8-8DEC-02D2B0910E3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133.29</c:v>
                </c:pt>
              </c:numCache>
            </c:numRef>
          </c:val>
          <c:extLst>
            <c:ext xmlns:c16="http://schemas.microsoft.com/office/drawing/2014/chart" uri="{C3380CC4-5D6E-409C-BE32-E72D297353CC}">
              <c16:uniqueId val="{00000000-4B63-4550-8F0B-F44467E3E6B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c:ext xmlns:c16="http://schemas.microsoft.com/office/drawing/2014/chart" uri="{C3380CC4-5D6E-409C-BE32-E72D297353CC}">
              <c16:uniqueId val="{00000001-4B63-4550-8F0B-F44467E3E6B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4"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岡山県　井原市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39284</v>
      </c>
      <c r="AM8" s="51"/>
      <c r="AN8" s="51"/>
      <c r="AO8" s="51"/>
      <c r="AP8" s="51"/>
      <c r="AQ8" s="51"/>
      <c r="AR8" s="51"/>
      <c r="AS8" s="51"/>
      <c r="AT8" s="46">
        <f>データ!T6</f>
        <v>243.54</v>
      </c>
      <c r="AU8" s="46"/>
      <c r="AV8" s="46"/>
      <c r="AW8" s="46"/>
      <c r="AX8" s="46"/>
      <c r="AY8" s="46"/>
      <c r="AZ8" s="46"/>
      <c r="BA8" s="46"/>
      <c r="BB8" s="46">
        <f>データ!U6</f>
        <v>161.30000000000001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61.82</v>
      </c>
      <c r="J10" s="46"/>
      <c r="K10" s="46"/>
      <c r="L10" s="46"/>
      <c r="M10" s="46"/>
      <c r="N10" s="46"/>
      <c r="O10" s="46"/>
      <c r="P10" s="46">
        <f>データ!P6</f>
        <v>51.34</v>
      </c>
      <c r="Q10" s="46"/>
      <c r="R10" s="46"/>
      <c r="S10" s="46"/>
      <c r="T10" s="46"/>
      <c r="U10" s="46"/>
      <c r="V10" s="46"/>
      <c r="W10" s="46">
        <f>データ!Q6</f>
        <v>67.19</v>
      </c>
      <c r="X10" s="46"/>
      <c r="Y10" s="46"/>
      <c r="Z10" s="46"/>
      <c r="AA10" s="46"/>
      <c r="AB10" s="46"/>
      <c r="AC10" s="46"/>
      <c r="AD10" s="51">
        <f>データ!R6</f>
        <v>2739</v>
      </c>
      <c r="AE10" s="51"/>
      <c r="AF10" s="51"/>
      <c r="AG10" s="51"/>
      <c r="AH10" s="51"/>
      <c r="AI10" s="51"/>
      <c r="AJ10" s="51"/>
      <c r="AK10" s="2"/>
      <c r="AL10" s="51">
        <f>データ!V6</f>
        <v>20103</v>
      </c>
      <c r="AM10" s="51"/>
      <c r="AN10" s="51"/>
      <c r="AO10" s="51"/>
      <c r="AP10" s="51"/>
      <c r="AQ10" s="51"/>
      <c r="AR10" s="51"/>
      <c r="AS10" s="51"/>
      <c r="AT10" s="46">
        <f>データ!W6</f>
        <v>7.03</v>
      </c>
      <c r="AU10" s="46"/>
      <c r="AV10" s="46"/>
      <c r="AW10" s="46"/>
      <c r="AX10" s="46"/>
      <c r="AY10" s="46"/>
      <c r="AZ10" s="46"/>
      <c r="BA10" s="46"/>
      <c r="BB10" s="46">
        <f>データ!X6</f>
        <v>2859.6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J84ICRe1WezLX70AaGu8ouSen/iRHRkbarQg7CKgvXHSAjfR3wlThTeBniys5rU0lP4MQte6jGlV0aQ2qzChiw==" saltValue="1FXxW888p8oruw1ww5d1B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332071</v>
      </c>
      <c r="D6" s="33">
        <f t="shared" si="3"/>
        <v>46</v>
      </c>
      <c r="E6" s="33">
        <f t="shared" si="3"/>
        <v>17</v>
      </c>
      <c r="F6" s="33">
        <f t="shared" si="3"/>
        <v>1</v>
      </c>
      <c r="G6" s="33">
        <f t="shared" si="3"/>
        <v>0</v>
      </c>
      <c r="H6" s="33" t="str">
        <f t="shared" si="3"/>
        <v>岡山県　井原市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61.82</v>
      </c>
      <c r="P6" s="34">
        <f t="shared" si="3"/>
        <v>51.34</v>
      </c>
      <c r="Q6" s="34">
        <f t="shared" si="3"/>
        <v>67.19</v>
      </c>
      <c r="R6" s="34">
        <f t="shared" si="3"/>
        <v>2739</v>
      </c>
      <c r="S6" s="34">
        <f t="shared" si="3"/>
        <v>39284</v>
      </c>
      <c r="T6" s="34">
        <f t="shared" si="3"/>
        <v>243.54</v>
      </c>
      <c r="U6" s="34">
        <f t="shared" si="3"/>
        <v>161.30000000000001</v>
      </c>
      <c r="V6" s="34">
        <f t="shared" si="3"/>
        <v>20103</v>
      </c>
      <c r="W6" s="34">
        <f t="shared" si="3"/>
        <v>7.03</v>
      </c>
      <c r="X6" s="34">
        <f t="shared" si="3"/>
        <v>2859.6</v>
      </c>
      <c r="Y6" s="35" t="str">
        <f>IF(Y7="",NA(),Y7)</f>
        <v>-</v>
      </c>
      <c r="Z6" s="35" t="str">
        <f t="shared" ref="Z6:AH6" si="4">IF(Z7="",NA(),Z7)</f>
        <v>-</v>
      </c>
      <c r="AA6" s="35" t="str">
        <f t="shared" si="4"/>
        <v>-</v>
      </c>
      <c r="AB6" s="35" t="str">
        <f t="shared" si="4"/>
        <v>-</v>
      </c>
      <c r="AC6" s="35">
        <f t="shared" si="4"/>
        <v>97.66</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5">
        <f t="shared" si="5"/>
        <v>11.92</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19.47</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107.3</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133.29</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f t="shared" si="10"/>
        <v>93.6</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79.09</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3.34</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332071</v>
      </c>
      <c r="D7" s="37">
        <v>46</v>
      </c>
      <c r="E7" s="37">
        <v>17</v>
      </c>
      <c r="F7" s="37">
        <v>1</v>
      </c>
      <c r="G7" s="37">
        <v>0</v>
      </c>
      <c r="H7" s="37" t="s">
        <v>96</v>
      </c>
      <c r="I7" s="37" t="s">
        <v>97</v>
      </c>
      <c r="J7" s="37" t="s">
        <v>98</v>
      </c>
      <c r="K7" s="37" t="s">
        <v>99</v>
      </c>
      <c r="L7" s="37" t="s">
        <v>100</v>
      </c>
      <c r="M7" s="37" t="s">
        <v>101</v>
      </c>
      <c r="N7" s="38" t="s">
        <v>102</v>
      </c>
      <c r="O7" s="38">
        <v>61.82</v>
      </c>
      <c r="P7" s="38">
        <v>51.34</v>
      </c>
      <c r="Q7" s="38">
        <v>67.19</v>
      </c>
      <c r="R7" s="38">
        <v>2739</v>
      </c>
      <c r="S7" s="38">
        <v>39284</v>
      </c>
      <c r="T7" s="38">
        <v>243.54</v>
      </c>
      <c r="U7" s="38">
        <v>161.30000000000001</v>
      </c>
      <c r="V7" s="38">
        <v>20103</v>
      </c>
      <c r="W7" s="38">
        <v>7.03</v>
      </c>
      <c r="X7" s="38">
        <v>2859.6</v>
      </c>
      <c r="Y7" s="38" t="s">
        <v>102</v>
      </c>
      <c r="Z7" s="38" t="s">
        <v>102</v>
      </c>
      <c r="AA7" s="38" t="s">
        <v>102</v>
      </c>
      <c r="AB7" s="38" t="s">
        <v>102</v>
      </c>
      <c r="AC7" s="38">
        <v>97.66</v>
      </c>
      <c r="AD7" s="38" t="s">
        <v>102</v>
      </c>
      <c r="AE7" s="38" t="s">
        <v>102</v>
      </c>
      <c r="AF7" s="38" t="s">
        <v>102</v>
      </c>
      <c r="AG7" s="38" t="s">
        <v>102</v>
      </c>
      <c r="AH7" s="38">
        <v>106.5</v>
      </c>
      <c r="AI7" s="38">
        <v>106.67</v>
      </c>
      <c r="AJ7" s="38" t="s">
        <v>102</v>
      </c>
      <c r="AK7" s="38" t="s">
        <v>102</v>
      </c>
      <c r="AL7" s="38" t="s">
        <v>102</v>
      </c>
      <c r="AM7" s="38" t="s">
        <v>102</v>
      </c>
      <c r="AN7" s="38">
        <v>11.92</v>
      </c>
      <c r="AO7" s="38" t="s">
        <v>102</v>
      </c>
      <c r="AP7" s="38" t="s">
        <v>102</v>
      </c>
      <c r="AQ7" s="38" t="s">
        <v>102</v>
      </c>
      <c r="AR7" s="38" t="s">
        <v>102</v>
      </c>
      <c r="AS7" s="38">
        <v>18.36</v>
      </c>
      <c r="AT7" s="38">
        <v>3.64</v>
      </c>
      <c r="AU7" s="38" t="s">
        <v>102</v>
      </c>
      <c r="AV7" s="38" t="s">
        <v>102</v>
      </c>
      <c r="AW7" s="38" t="s">
        <v>102</v>
      </c>
      <c r="AX7" s="38" t="s">
        <v>102</v>
      </c>
      <c r="AY7" s="38">
        <v>19.47</v>
      </c>
      <c r="AZ7" s="38" t="s">
        <v>102</v>
      </c>
      <c r="BA7" s="38" t="s">
        <v>102</v>
      </c>
      <c r="BB7" s="38" t="s">
        <v>102</v>
      </c>
      <c r="BC7" s="38" t="s">
        <v>102</v>
      </c>
      <c r="BD7" s="38">
        <v>55.6</v>
      </c>
      <c r="BE7" s="38">
        <v>67.52</v>
      </c>
      <c r="BF7" s="38" t="s">
        <v>102</v>
      </c>
      <c r="BG7" s="38" t="s">
        <v>102</v>
      </c>
      <c r="BH7" s="38" t="s">
        <v>102</v>
      </c>
      <c r="BI7" s="38" t="s">
        <v>102</v>
      </c>
      <c r="BJ7" s="38">
        <v>0</v>
      </c>
      <c r="BK7" s="38" t="s">
        <v>102</v>
      </c>
      <c r="BL7" s="38" t="s">
        <v>102</v>
      </c>
      <c r="BM7" s="38" t="s">
        <v>102</v>
      </c>
      <c r="BN7" s="38" t="s">
        <v>102</v>
      </c>
      <c r="BO7" s="38">
        <v>789.08</v>
      </c>
      <c r="BP7" s="38">
        <v>705.21</v>
      </c>
      <c r="BQ7" s="38" t="s">
        <v>102</v>
      </c>
      <c r="BR7" s="38" t="s">
        <v>102</v>
      </c>
      <c r="BS7" s="38" t="s">
        <v>102</v>
      </c>
      <c r="BT7" s="38" t="s">
        <v>102</v>
      </c>
      <c r="BU7" s="38">
        <v>107.3</v>
      </c>
      <c r="BV7" s="38" t="s">
        <v>102</v>
      </c>
      <c r="BW7" s="38" t="s">
        <v>102</v>
      </c>
      <c r="BX7" s="38" t="s">
        <v>102</v>
      </c>
      <c r="BY7" s="38" t="s">
        <v>102</v>
      </c>
      <c r="BZ7" s="38">
        <v>88.25</v>
      </c>
      <c r="CA7" s="38">
        <v>98.96</v>
      </c>
      <c r="CB7" s="38" t="s">
        <v>102</v>
      </c>
      <c r="CC7" s="38" t="s">
        <v>102</v>
      </c>
      <c r="CD7" s="38" t="s">
        <v>102</v>
      </c>
      <c r="CE7" s="38" t="s">
        <v>102</v>
      </c>
      <c r="CF7" s="38">
        <v>133.29</v>
      </c>
      <c r="CG7" s="38" t="s">
        <v>102</v>
      </c>
      <c r="CH7" s="38" t="s">
        <v>102</v>
      </c>
      <c r="CI7" s="38" t="s">
        <v>102</v>
      </c>
      <c r="CJ7" s="38" t="s">
        <v>102</v>
      </c>
      <c r="CK7" s="38">
        <v>176.37</v>
      </c>
      <c r="CL7" s="38">
        <v>134.52000000000001</v>
      </c>
      <c r="CM7" s="38" t="s">
        <v>102</v>
      </c>
      <c r="CN7" s="38" t="s">
        <v>102</v>
      </c>
      <c r="CO7" s="38" t="s">
        <v>102</v>
      </c>
      <c r="CP7" s="38" t="s">
        <v>102</v>
      </c>
      <c r="CQ7" s="38">
        <v>93.6</v>
      </c>
      <c r="CR7" s="38" t="s">
        <v>102</v>
      </c>
      <c r="CS7" s="38" t="s">
        <v>102</v>
      </c>
      <c r="CT7" s="38" t="s">
        <v>102</v>
      </c>
      <c r="CU7" s="38" t="s">
        <v>102</v>
      </c>
      <c r="CV7" s="38">
        <v>56.72</v>
      </c>
      <c r="CW7" s="38">
        <v>59.57</v>
      </c>
      <c r="CX7" s="38" t="s">
        <v>102</v>
      </c>
      <c r="CY7" s="38" t="s">
        <v>102</v>
      </c>
      <c r="CZ7" s="38" t="s">
        <v>102</v>
      </c>
      <c r="DA7" s="38" t="s">
        <v>102</v>
      </c>
      <c r="DB7" s="38">
        <v>79.09</v>
      </c>
      <c r="DC7" s="38" t="s">
        <v>102</v>
      </c>
      <c r="DD7" s="38" t="s">
        <v>102</v>
      </c>
      <c r="DE7" s="38" t="s">
        <v>102</v>
      </c>
      <c r="DF7" s="38" t="s">
        <v>102</v>
      </c>
      <c r="DG7" s="38">
        <v>90.72</v>
      </c>
      <c r="DH7" s="38">
        <v>95.57</v>
      </c>
      <c r="DI7" s="38" t="s">
        <v>102</v>
      </c>
      <c r="DJ7" s="38" t="s">
        <v>102</v>
      </c>
      <c r="DK7" s="38" t="s">
        <v>102</v>
      </c>
      <c r="DL7" s="38" t="s">
        <v>102</v>
      </c>
      <c r="DM7" s="38">
        <v>3.34</v>
      </c>
      <c r="DN7" s="38" t="s">
        <v>102</v>
      </c>
      <c r="DO7" s="38" t="s">
        <v>102</v>
      </c>
      <c r="DP7" s="38" t="s">
        <v>102</v>
      </c>
      <c r="DQ7" s="38" t="s">
        <v>102</v>
      </c>
      <c r="DR7" s="38">
        <v>20.78</v>
      </c>
      <c r="DS7" s="38">
        <v>36.520000000000003</v>
      </c>
      <c r="DT7" s="38" t="s">
        <v>102</v>
      </c>
      <c r="DU7" s="38" t="s">
        <v>102</v>
      </c>
      <c r="DV7" s="38" t="s">
        <v>102</v>
      </c>
      <c r="DW7" s="38" t="s">
        <v>102</v>
      </c>
      <c r="DX7" s="38">
        <v>0</v>
      </c>
      <c r="DY7" s="38" t="s">
        <v>102</v>
      </c>
      <c r="DZ7" s="38" t="s">
        <v>102</v>
      </c>
      <c r="EA7" s="38" t="s">
        <v>102</v>
      </c>
      <c r="EB7" s="38" t="s">
        <v>102</v>
      </c>
      <c r="EC7" s="38">
        <v>1.34</v>
      </c>
      <c r="ED7" s="38">
        <v>5.72</v>
      </c>
      <c r="EE7" s="38" t="s">
        <v>102</v>
      </c>
      <c r="EF7" s="38" t="s">
        <v>102</v>
      </c>
      <c r="EG7" s="38" t="s">
        <v>102</v>
      </c>
      <c r="EH7" s="38" t="s">
        <v>102</v>
      </c>
      <c r="EI7" s="38">
        <v>0</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2022-01-28T05:11:27Z</cp:lastPrinted>
  <dcterms:created xsi:type="dcterms:W3CDTF">2021-12-03T07:17:04Z</dcterms:created>
  <dcterms:modified xsi:type="dcterms:W3CDTF">2022-01-28T05:13:27Z</dcterms:modified>
  <cp:category/>
</cp:coreProperties>
</file>