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作業用フォルダ\事務処理\財政課調査関係\経営比較分析表\R2 (R1年度)\"/>
    </mc:Choice>
  </mc:AlternateContent>
  <workbookProtection workbookAlgorithmName="SHA-512" workbookHashValue="MuR2198C6Si8BsGSc/Anrk5bkAArBarsE6B1tvvIyTIscTCl6rOsnr4h1lQPIKs5+Jk1ItiRXgD2fsdQmZyL0A==" workbookSaltValue="yhlGZNLP/tOCH7OsSxtZv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<sst xmlns="http://schemas.openxmlformats.org/spreadsheetml/2006/main" count="233" uniqueCount="117">
  <si>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</si>
  <si>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</si>
  <si>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</si>
  <si>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</si>
  <si>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</si>
  <si>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</si>
  <si>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</si>
  <si>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</si>
  <si>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</si>
  <si>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</si>
  <si>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</si>
  <si>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</si>
  <si>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</si>
  <si>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</si>
  <si>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</si>
  <si>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</si>
  <si>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</si>
  <si>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</si>
  <si>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</si>
  <si>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</si>
  <si>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</si>
  <si>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</si>
  <si>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</si>
  <si>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</si>
  <si>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</si>
  <si>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</si>
  <si>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</si>
  <si>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</si>
  <si>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</si>
  <si>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</si>
  <si>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</si>
  <si>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</si>
  <si>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</si>
  <si>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</si>
  <si>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</si>
  <si>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</si>
  <si>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</si>
  <si>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</si>
  <si>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</si>
  <si>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</si>
  <si>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</si>
  <si>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</si>
  <si>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</si>
  <si>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</si>
  <si>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</si>
  <si>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</si>
  <si>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</si>
  <si>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</si>
  <si>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</si>
  <si>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</si>
  <si>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</si>
  <si>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</si>
  <si>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</si>
  <si>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</si>
  <si>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</si>
  <si>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</si>
  <si>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</si>
  <si>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</si>
  <si>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</si>
  <si>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</si>
  <si>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</si>
  <si>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</si>
  <si>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</si>
  <si>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</si>
  <si>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</si>
  <si>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</si>
  <si>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</si>
  <si>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</si>
  <si>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</si>
  <si>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</si>
  <si>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</si>
  <si>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</si>
  <si>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</si>
  <si>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</si>
  <si>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</si>
  <si>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</si>
  <si>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</si>
  <si>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</si>
  <si>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</si>
  <si>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</si>
  <si>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</si>
  <si>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</si>
  <si>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</si>
  <si>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</si>
  <si>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</si>
  <si>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</si>
  <si>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</si>
  <si>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</si>
  <si>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</si>
  <si>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</si>
  <si>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</si>
  <si>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</si>
  <si>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</si>
  <si>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</si>
  <si>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</si>
  <si>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</si>
  <si>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</si>
  <si>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</si>
  <si>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</si>
  <si>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</si>
  <si>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</si>
  <si>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</si>
  <si>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</si>
  <si>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</si>
  <si>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</si>
  <si>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</si>
  <si>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</si>
  <si>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</si>
  <si>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</si>
  <si>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</si>
  <si>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</si>
  <si>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</si>
  <si>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</si>
  <si>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</si>
  <si>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現状は、厳しい経営状態にある。
　改善に向けた取り組みとしては、アセットマネジメントの実施により、世代間負担の平準化、また公平性、安定性、経済性に着目した適正な水道料金を検討していく必要がある。今後は水道事業との統合を図り、一市一水道として料金改定を進めていく。
　また、引き続き、安全な水道水を安定的に供給し、利用促進を図る。
　</t>
    <rPh sb="98" eb="100">
      <t>コンゴ</t>
    </rPh>
    <rPh sb="102" eb="103">
      <t>ドウ</t>
    </rPh>
    <rPh sb="103" eb="105">
      <t>ジギョウ</t>
    </rPh>
    <rPh sb="107" eb="109">
      <t>トウゴウ</t>
    </rPh>
    <rPh sb="110" eb="111">
      <t>ハカ</t>
    </rPh>
    <rPh sb="113" eb="115">
      <t>イチシ</t>
    </rPh>
    <rPh sb="115" eb="116">
      <t>イチ</t>
    </rPh>
    <rPh sb="116" eb="118">
      <t>スイドウ</t>
    </rPh>
    <rPh sb="121" eb="123">
      <t>リョウキン</t>
    </rPh>
    <rPh sb="123" eb="125">
      <t>カイテイ</t>
    </rPh>
    <rPh sb="126" eb="127">
      <t>スス</t>
    </rPh>
    <phoneticPr fontId="4"/>
  </si>
  <si>
    <t xml:space="preserve">　収益的収支比率（グラフ①）、料金回収率（グラフ⑤）共に低水準であり、給水原価（グラフ⑥）は高水準を示している。これは給水するための経費が水道料金収入で賄えていないことを示しており、料金改定を早急に行う必要がある。
　企業債残高対給水収益比率（グラフ④）については、簡易水道再編推進事業で施設の更新を進めたことにより企業債残高が増加したため、高水準となっている。
　施設利用率（グラフ⑦）については、施設の統廃合を行い効率的な運用を図ったことで改善が見られた。今後は、アセットマネジメントの実施により、財政根拠をもった施設の更新を計画的に進めていく。
　有収率（グラフ⑧）については、高水準を維持している。これは、簡易水道再編推進事業により施設の更新を進めたこと、また一部簡易水道で施設管理の業者委託を導入し漏水調査の強化ができたこと等によるものと考えられる。引き続き、施設の適切な維持管理を行い、有収率の向上に努める。
</t>
    <rPh sb="85" eb="86">
      <t>シメ</t>
    </rPh>
    <rPh sb="91" eb="93">
      <t>リョウキン</t>
    </rPh>
    <rPh sb="93" eb="95">
      <t>カイテイ</t>
    </rPh>
    <rPh sb="96" eb="98">
      <t>ソウキュウ</t>
    </rPh>
    <rPh sb="99" eb="100">
      <t>オコナ</t>
    </rPh>
    <rPh sb="101" eb="103">
      <t>ヒツヨウ</t>
    </rPh>
    <rPh sb="137" eb="141">
      <t>サイヘンスイシン</t>
    </rPh>
    <rPh sb="144" eb="146">
      <t>シセツ</t>
    </rPh>
    <rPh sb="147" eb="149">
      <t>コウシン</t>
    </rPh>
    <rPh sb="150" eb="151">
      <t>スス</t>
    </rPh>
    <rPh sb="158" eb="160">
      <t>キギョウ</t>
    </rPh>
    <rPh sb="160" eb="161">
      <t>サイ</t>
    </rPh>
    <rPh sb="161" eb="163">
      <t>ザンダカ</t>
    </rPh>
    <rPh sb="164" eb="166">
      <t>ゾウカ</t>
    </rPh>
    <rPh sb="311" eb="315">
      <t>サイヘンスイシン</t>
    </rPh>
    <rPh sb="334" eb="336">
      <t>イチブ</t>
    </rPh>
    <rPh sb="336" eb="338">
      <t>カンイ</t>
    </rPh>
    <rPh sb="338" eb="340">
      <t>スイドウ</t>
    </rPh>
    <rPh sb="341" eb="343">
      <t>シセツ</t>
    </rPh>
    <rPh sb="343" eb="345">
      <t>カンリ</t>
    </rPh>
    <rPh sb="346" eb="348">
      <t>ギョウシャ</t>
    </rPh>
    <rPh sb="348" eb="350">
      <t>イタク</t>
    </rPh>
    <rPh sb="351" eb="353">
      <t>ドウニュウ</t>
    </rPh>
    <rPh sb="354" eb="356">
      <t>ロウスイ</t>
    </rPh>
    <rPh sb="356" eb="358">
      <t>チョウサ</t>
    </rPh>
    <rPh sb="359" eb="361">
      <t>キョウカ</t>
    </rPh>
    <rPh sb="367" eb="368">
      <t>トウ</t>
    </rPh>
    <rPh sb="374" eb="375">
      <t>カンガ</t>
    </rPh>
    <phoneticPr fontId="4"/>
  </si>
  <si>
    <t>　管路更新率（グラフ③）については、計画的な更新を実施できておらず、類似団体の平均値を大きく下回った。
　平成28年度に「水道施設インフラ長寿命化計画」を策定しており、その計画に沿って施設の延命化・耐震化に向けた取り組みを行っていくこととしている。
　更新にあたっては、多額な費用が伴うことから、国・県の動向を注視しながら有利な財源確保に努め、簡易水道事業の経営を圧迫しないようにしなければならない。</t>
    <rPh sb="53" eb="55">
      <t>ヘイセイ</t>
    </rPh>
    <rPh sb="57" eb="59">
      <t>ネンド</t>
    </rPh>
    <rPh sb="61" eb="63">
      <t>スイドウ</t>
    </rPh>
    <rPh sb="63" eb="65">
      <t>シセツ</t>
    </rPh>
    <rPh sb="69" eb="73">
      <t>チョウジュミョウカ</t>
    </rPh>
    <rPh sb="73" eb="75">
      <t>ケイカク</t>
    </rPh>
    <rPh sb="77" eb="79">
      <t>サクテイ</t>
    </rPh>
    <rPh sb="86" eb="88">
      <t>ケイカク</t>
    </rPh>
    <rPh sb="89" eb="90">
      <t>ソ</t>
    </rPh>
    <rPh sb="92" eb="94">
      <t>シセツ</t>
    </rPh>
    <rPh sb="95" eb="97">
      <t>エンメイ</t>
    </rPh>
    <rPh sb="97" eb="98">
      <t>カ</t>
    </rPh>
    <rPh sb="99" eb="102">
      <t>タイシンカ</t>
    </rPh>
    <rPh sb="103" eb="104">
      <t>ム</t>
    </rPh>
    <rPh sb="106" eb="107">
      <t>ト</t>
    </rPh>
    <rPh sb="108" eb="109">
      <t>ク</t>
    </rPh>
    <rPh sb="111" eb="112">
      <t>オコナ</t>
    </rPh>
    <rPh sb="126" eb="128">
      <t>コウシン</t>
    </rPh>
    <rPh sb="135" eb="137">
      <t>タガク</t>
    </rPh>
    <rPh sb="138" eb="140">
      <t>ヒヨウ</t>
    </rPh>
    <rPh sb="141" eb="142">
      <t>トモナ</t>
    </rPh>
    <rPh sb="148" eb="149">
      <t>クニ</t>
    </rPh>
    <rPh sb="150" eb="151">
      <t>ケン</t>
    </rPh>
    <rPh sb="152" eb="154">
      <t>ドウコウ</t>
    </rPh>
    <rPh sb="155" eb="157">
      <t>チュウシ</t>
    </rPh>
    <rPh sb="161" eb="163">
      <t>ユウリ</t>
    </rPh>
    <rPh sb="164" eb="166">
      <t>ザイゲン</t>
    </rPh>
    <rPh sb="166" eb="168">
      <t>カクホ</t>
    </rPh>
    <rPh sb="169" eb="170">
      <t>ツト</t>
    </rPh>
    <rPh sb="172" eb="174">
      <t>カンイ</t>
    </rPh>
    <rPh sb="174" eb="176">
      <t>スイドウ</t>
    </rPh>
    <rPh sb="176" eb="178">
      <t>ジギョウ</t>
    </rPh>
    <rPh sb="179" eb="181">
      <t>ケイエイ</t>
    </rPh>
    <rPh sb="182" eb="184">
      <t>アッパク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</si>
</sst>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0.59</c:v>
                </c:pt>
                <c:pt idx="1">
                  <c:v>0.61</c:v>
                </c:pt>
                <c:pt idx="2">
                  <c:v>0.89</c:v>
                </c:pt>
                <c:pt idx="3">
                  <c:v>0.01</c:v>
                </c:pt>
                <c:pt idx="4">
                  <c:v>0.14000000000000001</c:v>
                </c:pt>
              </c:numCache>
            </c:numRef>
          </c:val>
          <c:extLst>
            <c:ext xmlns:c16="http://schemas.microsoft.com/office/drawing/2014/chart" uri="{C3380CC4-5D6E-409C-BE32-E72D297353CC}">
              <c16:uniqueId val="{00000000-835F-47CB-B46D-6A4A9D739A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835F-47CB-B46D-6A4A9D739A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47.87</c:v>
                </c:pt>
                <c:pt idx="1">
                  <c:v>61.33</c:v>
                </c:pt>
                <c:pt idx="2">
                  <c:v>63.74</c:v>
                </c:pt>
                <c:pt idx="3">
                  <c:v>60.36</c:v>
                </c:pt>
                <c:pt idx="4">
                  <c:v>58.9</c:v>
                </c:pt>
              </c:numCache>
            </c:numRef>
          </c:val>
          <c:extLst>
            <c:ext xmlns:c16="http://schemas.microsoft.com/office/drawing/2014/chart" uri="{C3380CC4-5D6E-409C-BE32-E72D297353CC}">
              <c16:uniqueId val="{00000000-775D-4607-8474-2EEC1BFACD4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775D-4607-8474-2EEC1BFACD4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84.08</c:v>
                </c:pt>
                <c:pt idx="1">
                  <c:v>84.15</c:v>
                </c:pt>
                <c:pt idx="2">
                  <c:v>82.79</c:v>
                </c:pt>
                <c:pt idx="3">
                  <c:v>87.74</c:v>
                </c:pt>
                <c:pt idx="4">
                  <c:v>85.56</c:v>
                </c:pt>
              </c:numCache>
            </c:numRef>
          </c:val>
          <c:extLst>
            <c:ext xmlns:c16="http://schemas.microsoft.com/office/drawing/2014/chart" uri="{C3380CC4-5D6E-409C-BE32-E72D297353CC}">
              <c16:uniqueId val="{00000000-C167-4A3F-AF13-BD617C2F4D2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C167-4A3F-AF13-BD617C2F4D2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47.2</c:v>
                </c:pt>
                <c:pt idx="1">
                  <c:v>65.16</c:v>
                </c:pt>
                <c:pt idx="2">
                  <c:v>66.89</c:v>
                </c:pt>
                <c:pt idx="3">
                  <c:v>64.88</c:v>
                </c:pt>
                <c:pt idx="4">
                  <c:v>57.9</c:v>
                </c:pt>
              </c:numCache>
            </c:numRef>
          </c:val>
          <c:extLst>
            <c:ext xmlns:c16="http://schemas.microsoft.com/office/drawing/2014/chart" uri="{C3380CC4-5D6E-409C-BE32-E72D297353CC}">
              <c16:uniqueId val="{00000000-CA61-4E97-B5A8-D91B5029A20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CA61-4E97-B5A8-D91B5029A20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D-4A08-8488-FE3DAA758BF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D-4A08-8488-FE3DAA758BF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CA-400D-9EAD-984A98A5889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CA-400D-9EAD-984A98A5889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7-449B-BA43-8DBCDA868F0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7-449B-BA43-8DBCDA868F0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4-4A96-B212-E2CF17161B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4-4A96-B212-E2CF17161B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2222.16</c:v>
                </c:pt>
                <c:pt idx="1">
                  <c:v>2251.52</c:v>
                </c:pt>
                <c:pt idx="2">
                  <c:v>2403.19</c:v>
                </c:pt>
                <c:pt idx="3">
                  <c:v>2261.11</c:v>
                </c:pt>
                <c:pt idx="4">
                  <c:v>2597.87</c:v>
                </c:pt>
              </c:numCache>
            </c:numRef>
          </c:val>
          <c:extLst>
            <c:ext xmlns:c16="http://schemas.microsoft.com/office/drawing/2014/chart" uri="{C3380CC4-5D6E-409C-BE32-E72D297353CC}">
              <c16:uniqueId val="{00000000-E365-40B1-B6BA-C3914A3CD28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E365-40B1-B6BA-C3914A3CD28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30.81</c:v>
                </c:pt>
                <c:pt idx="1">
                  <c:v>33.24</c:v>
                </c:pt>
                <c:pt idx="2">
                  <c:v>34.44</c:v>
                </c:pt>
                <c:pt idx="3">
                  <c:v>34.49</c:v>
                </c:pt>
                <c:pt idx="4">
                  <c:v>31.25</c:v>
                </c:pt>
              </c:numCache>
            </c:numRef>
          </c:val>
          <c:extLst>
            <c:ext xmlns:c16="http://schemas.microsoft.com/office/drawing/2014/chart" uri="{C3380CC4-5D6E-409C-BE32-E72D297353CC}">
              <c16:uniqueId val="{00000000-A712-4516-A82C-D0A28E4BD92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A712-4516-A82C-D0A28E4BD92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617.72</c:v>
                </c:pt>
                <c:pt idx="1">
                  <c:v>568.16</c:v>
                </c:pt>
                <c:pt idx="2">
                  <c:v>535.16999999999996</c:v>
                </c:pt>
                <c:pt idx="3">
                  <c:v>545.22</c:v>
                </c:pt>
                <c:pt idx="4">
                  <c:v>521.42999999999995</c:v>
                </c:pt>
              </c:numCache>
            </c:numRef>
          </c:val>
          <c:extLst>
            <c:ext xmlns:c16="http://schemas.microsoft.com/office/drawing/2014/chart" uri="{C3380CC4-5D6E-409C-BE32-E72D297353CC}">
              <c16:uniqueId val="{00000000-D5F0-466F-A117-1E03B07DAE7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D5F0-466F-A117-1E03B07DAE7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9"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岡山県　井原市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39912</v>
      </c>
      <c r="AM8" s="51"/>
      <c r="AN8" s="51"/>
      <c r="AO8" s="51"/>
      <c r="AP8" s="51"/>
      <c r="AQ8" s="51"/>
      <c r="AR8" s="51"/>
      <c r="AS8" s="51"/>
      <c r="AT8" s="47">
        <f>データ!$S$6</f>
        <v>243.54</v>
      </c>
      <c r="AU8" s="47"/>
      <c r="AV8" s="47"/>
      <c r="AW8" s="47"/>
      <c r="AX8" s="47"/>
      <c r="AY8" s="47"/>
      <c r="AZ8" s="47"/>
      <c r="BA8" s="47"/>
      <c r="BB8" s="47">
        <f>データ!$T$6</f>
        <v>163.88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16.48</v>
      </c>
      <c r="Q10" s="47"/>
      <c r="R10" s="47"/>
      <c r="S10" s="47"/>
      <c r="T10" s="47"/>
      <c r="U10" s="47"/>
      <c r="V10" s="47"/>
      <c r="W10" s="51">
        <f>データ!$Q$6</f>
        <v>4950</v>
      </c>
      <c r="X10" s="51"/>
      <c r="Y10" s="51"/>
      <c r="Z10" s="51"/>
      <c r="AA10" s="51"/>
      <c r="AB10" s="51"/>
      <c r="AC10" s="51"/>
      <c r="AD10" s="2"/>
      <c r="AE10" s="2"/>
      <c r="AF10" s="2"/>
      <c r="AG10" s="2"/>
      <c r="AH10" s="2"/>
      <c r="AI10" s="2"/>
      <c r="AJ10" s="2"/>
      <c r="AK10" s="2"/>
      <c r="AL10" s="51">
        <f>データ!$U$6</f>
        <v>6536</v>
      </c>
      <c r="AM10" s="51"/>
      <c r="AN10" s="51"/>
      <c r="AO10" s="51"/>
      <c r="AP10" s="51"/>
      <c r="AQ10" s="51"/>
      <c r="AR10" s="51"/>
      <c r="AS10" s="51"/>
      <c r="AT10" s="47">
        <f>データ!$V$6</f>
        <v>63.9</v>
      </c>
      <c r="AU10" s="47"/>
      <c r="AV10" s="47"/>
      <c r="AW10" s="47"/>
      <c r="AX10" s="47"/>
      <c r="AY10" s="47"/>
      <c r="AZ10" s="47"/>
      <c r="BA10" s="47"/>
      <c r="BB10" s="47">
        <f>データ!$W$6</f>
        <v>102.28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Ujeou8fQXqRTK4ceHYqHcNuxzkUZHzpivTuMoXyLBJXd4iSF1kt2pw1ksCpS4IY/72XlPIVFCUPZu4UwlJgpCg==" saltValue="7rAdRqhN9qRaRjJqJdB0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332071</v>
      </c>
      <c r="D6" s="34">
        <f t="shared" si="3"/>
        <v>47</v>
      </c>
      <c r="E6" s="34">
        <f t="shared" si="3"/>
        <v>1</v>
      </c>
      <c r="F6" s="34">
        <f t="shared" si="3"/>
        <v>0</v>
      </c>
      <c r="G6" s="34">
        <f t="shared" si="3"/>
        <v>0</v>
      </c>
      <c r="H6" s="34" t="str">
        <f t="shared" si="3"/>
        <v>岡山県　井原市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16.48</v>
      </c>
      <c r="Q6" s="35">
        <f t="shared" si="3"/>
        <v>4950</v>
      </c>
      <c r="R6" s="35">
        <f t="shared" si="3"/>
        <v>39912</v>
      </c>
      <c r="S6" s="35">
        <f t="shared" si="3"/>
        <v>243.54</v>
      </c>
      <c r="T6" s="35">
        <f t="shared" si="3"/>
        <v>163.88</v>
      </c>
      <c r="U6" s="35">
        <f t="shared" si="3"/>
        <v>6536</v>
      </c>
      <c r="V6" s="35">
        <f t="shared" si="3"/>
        <v>63.9</v>
      </c>
      <c r="W6" s="35">
        <f t="shared" si="3"/>
        <v>102.28</v>
      </c>
      <c r="X6" s="36">
        <f>IF(X7="",NA(),X7)</f>
        <v>47.2</v>
      </c>
      <c r="Y6" s="36">
        <f t="shared" ref="Y6:AG6" si="4">IF(Y7="",NA(),Y7)</f>
        <v>65.16</v>
      </c>
      <c r="Z6" s="36">
        <f t="shared" si="4"/>
        <v>66.89</v>
      </c>
      <c r="AA6" s="36">
        <f t="shared" si="4"/>
        <v>64.88</v>
      </c>
      <c r="AB6" s="36">
        <f t="shared" si="4"/>
        <v>57.9</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2222.16</v>
      </c>
      <c r="BF6" s="36">
        <f t="shared" ref="BF6:BN6" si="7">IF(BF7="",NA(),BF7)</f>
        <v>2251.52</v>
      </c>
      <c r="BG6" s="36">
        <f t="shared" si="7"/>
        <v>2403.19</v>
      </c>
      <c r="BH6" s="36">
        <f t="shared" si="7"/>
        <v>2261.11</v>
      </c>
      <c r="BI6" s="36">
        <f t="shared" si="7"/>
        <v>2597.87</v>
      </c>
      <c r="BJ6" s="36">
        <f t="shared" si="7"/>
        <v>1280.18</v>
      </c>
      <c r="BK6" s="36">
        <f t="shared" si="7"/>
        <v>1346.23</v>
      </c>
      <c r="BL6" s="36">
        <f t="shared" si="7"/>
        <v>1295.06</v>
      </c>
      <c r="BM6" s="36">
        <f t="shared" si="7"/>
        <v>1168.7</v>
      </c>
      <c r="BN6" s="36">
        <f t="shared" si="7"/>
        <v>1245.46</v>
      </c>
      <c r="BO6" s="35" t="str">
        <f>IF(BO7="","",IF(BO7="-","【-】","【"&amp;SUBSTITUTE(TEXT(BO7,"#,##0.00"),"-","△")&amp;"】"))</f>
        <v>【1,084.05】</v>
      </c>
      <c r="BP6" s="36">
        <f>IF(BP7="",NA(),BP7)</f>
        <v>30.81</v>
      </c>
      <c r="BQ6" s="36">
        <f t="shared" ref="BQ6:BY6" si="8">IF(BQ7="",NA(),BQ7)</f>
        <v>33.24</v>
      </c>
      <c r="BR6" s="36">
        <f t="shared" si="8"/>
        <v>34.44</v>
      </c>
      <c r="BS6" s="36">
        <f t="shared" si="8"/>
        <v>34.49</v>
      </c>
      <c r="BT6" s="36">
        <f t="shared" si="8"/>
        <v>31.25</v>
      </c>
      <c r="BU6" s="36">
        <f t="shared" si="8"/>
        <v>53.62</v>
      </c>
      <c r="BV6" s="36">
        <f t="shared" si="8"/>
        <v>53.41</v>
      </c>
      <c r="BW6" s="36">
        <f t="shared" si="8"/>
        <v>53.29</v>
      </c>
      <c r="BX6" s="36">
        <f t="shared" si="8"/>
        <v>53.59</v>
      </c>
      <c r="BY6" s="36">
        <f t="shared" si="8"/>
        <v>51.08</v>
      </c>
      <c r="BZ6" s="35" t="str">
        <f>IF(BZ7="","",IF(BZ7="-","【-】","【"&amp;SUBSTITUTE(TEXT(BZ7,"#,##0.00"),"-","△")&amp;"】"))</f>
        <v>【53.46】</v>
      </c>
      <c r="CA6" s="36">
        <f>IF(CA7="",NA(),CA7)</f>
        <v>617.72</v>
      </c>
      <c r="CB6" s="36">
        <f t="shared" ref="CB6:CJ6" si="9">IF(CB7="",NA(),CB7)</f>
        <v>568.16</v>
      </c>
      <c r="CC6" s="36">
        <f t="shared" si="9"/>
        <v>535.16999999999996</v>
      </c>
      <c r="CD6" s="36">
        <f t="shared" si="9"/>
        <v>545.22</v>
      </c>
      <c r="CE6" s="36">
        <f t="shared" si="9"/>
        <v>521.42999999999995</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47.87</v>
      </c>
      <c r="CM6" s="36">
        <f t="shared" ref="CM6:CU6" si="10">IF(CM7="",NA(),CM7)</f>
        <v>61.33</v>
      </c>
      <c r="CN6" s="36">
        <f t="shared" si="10"/>
        <v>63.74</v>
      </c>
      <c r="CO6" s="36">
        <f t="shared" si="10"/>
        <v>60.36</v>
      </c>
      <c r="CP6" s="36">
        <f t="shared" si="10"/>
        <v>58.9</v>
      </c>
      <c r="CQ6" s="36">
        <f t="shared" si="10"/>
        <v>58.1</v>
      </c>
      <c r="CR6" s="36">
        <f t="shared" si="10"/>
        <v>56.19</v>
      </c>
      <c r="CS6" s="36">
        <f t="shared" si="10"/>
        <v>56.65</v>
      </c>
      <c r="CT6" s="36">
        <f t="shared" si="10"/>
        <v>56.41</v>
      </c>
      <c r="CU6" s="36">
        <f t="shared" si="10"/>
        <v>54.9</v>
      </c>
      <c r="CV6" s="35" t="str">
        <f>IF(CV7="","",IF(CV7="-","【-】","【"&amp;SUBSTITUTE(TEXT(CV7,"#,##0.00"),"-","△")&amp;"】"))</f>
        <v>【54.90】</v>
      </c>
      <c r="CW6" s="36">
        <f>IF(CW7="",NA(),CW7)</f>
        <v>84.08</v>
      </c>
      <c r="CX6" s="36">
        <f t="shared" ref="CX6:DF6" si="11">IF(CX7="",NA(),CX7)</f>
        <v>84.15</v>
      </c>
      <c r="CY6" s="36">
        <f t="shared" si="11"/>
        <v>82.79</v>
      </c>
      <c r="CZ6" s="36">
        <f t="shared" si="11"/>
        <v>87.74</v>
      </c>
      <c r="DA6" s="36">
        <f t="shared" si="11"/>
        <v>85.56</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0.59</v>
      </c>
      <c r="EE6" s="36">
        <f t="shared" ref="EE6:EM6" si="14">IF(EE7="",NA(),EE7)</f>
        <v>0.61</v>
      </c>
      <c r="EF6" s="36">
        <f t="shared" si="14"/>
        <v>0.89</v>
      </c>
      <c r="EG6" s="36">
        <f t="shared" si="14"/>
        <v>0.01</v>
      </c>
      <c r="EH6" s="36">
        <f t="shared" si="14"/>
        <v>0.14000000000000001</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332071</v>
      </c>
      <c r="D7" s="38">
        <v>47</v>
      </c>
      <c r="E7" s="38">
        <v>1</v>
      </c>
      <c r="F7" s="38">
        <v>0</v>
      </c>
      <c r="G7" s="38">
        <v>0</v>
      </c>
      <c r="H7" s="38" t="s">
        <v>95</v>
      </c>
      <c r="I7" s="38" t="s">
        <v>96</v>
      </c>
      <c r="J7" s="38" t="s">
        <v>97</v>
      </c>
      <c r="K7" s="38" t="s">
        <v>98</v>
      </c>
      <c r="L7" s="38" t="s">
        <v>99</v>
      </c>
      <c r="M7" s="38" t="s">
        <v>100</v>
      </c>
      <c r="N7" s="39" t="s">
        <v>101</v>
      </c>
      <c r="O7" s="39" t="s">
        <v>102</v>
      </c>
      <c r="P7" s="39">
        <v>16.48</v>
      </c>
      <c r="Q7" s="39">
        <v>4950</v>
      </c>
      <c r="R7" s="39">
        <v>39912</v>
      </c>
      <c r="S7" s="39">
        <v>243.54</v>
      </c>
      <c r="T7" s="39">
        <v>163.88</v>
      </c>
      <c r="U7" s="39">
        <v>6536</v>
      </c>
      <c r="V7" s="39">
        <v>63.9</v>
      </c>
      <c r="W7" s="39">
        <v>102.28</v>
      </c>
      <c r="X7" s="39">
        <v>47.2</v>
      </c>
      <c r="Y7" s="39">
        <v>65.16</v>
      </c>
      <c r="Z7" s="39">
        <v>66.89</v>
      </c>
      <c r="AA7" s="39">
        <v>64.88</v>
      </c>
      <c r="AB7" s="39">
        <v>57.9</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2222.16</v>
      </c>
      <c r="BF7" s="39">
        <v>2251.52</v>
      </c>
      <c r="BG7" s="39">
        <v>2403.19</v>
      </c>
      <c r="BH7" s="39">
        <v>2261.11</v>
      </c>
      <c r="BI7" s="39">
        <v>2597.87</v>
      </c>
      <c r="BJ7" s="39">
        <v>1280.18</v>
      </c>
      <c r="BK7" s="39">
        <v>1346.23</v>
      </c>
      <c r="BL7" s="39">
        <v>1295.06</v>
      </c>
      <c r="BM7" s="39">
        <v>1168.7</v>
      </c>
      <c r="BN7" s="39">
        <v>1245.46</v>
      </c>
      <c r="BO7" s="39">
        <v>1084.05</v>
      </c>
      <c r="BP7" s="39">
        <v>30.81</v>
      </c>
      <c r="BQ7" s="39">
        <v>33.24</v>
      </c>
      <c r="BR7" s="39">
        <v>34.44</v>
      </c>
      <c r="BS7" s="39">
        <v>34.49</v>
      </c>
      <c r="BT7" s="39">
        <v>31.25</v>
      </c>
      <c r="BU7" s="39">
        <v>53.62</v>
      </c>
      <c r="BV7" s="39">
        <v>53.41</v>
      </c>
      <c r="BW7" s="39">
        <v>53.29</v>
      </c>
      <c r="BX7" s="39">
        <v>53.59</v>
      </c>
      <c r="BY7" s="39">
        <v>51.08</v>
      </c>
      <c r="BZ7" s="39">
        <v>53.46</v>
      </c>
      <c r="CA7" s="39">
        <v>617.72</v>
      </c>
      <c r="CB7" s="39">
        <v>568.16</v>
      </c>
      <c r="CC7" s="39">
        <v>535.16999999999996</v>
      </c>
      <c r="CD7" s="39">
        <v>545.22</v>
      </c>
      <c r="CE7" s="39">
        <v>521.42999999999995</v>
      </c>
      <c r="CF7" s="39">
        <v>287.7</v>
      </c>
      <c r="CG7" s="39">
        <v>277.39999999999998</v>
      </c>
      <c r="CH7" s="39">
        <v>259.02</v>
      </c>
      <c r="CI7" s="39">
        <v>259.79000000000002</v>
      </c>
      <c r="CJ7" s="39">
        <v>262.13</v>
      </c>
      <c r="CK7" s="39">
        <v>300.47000000000003</v>
      </c>
      <c r="CL7" s="39">
        <v>47.87</v>
      </c>
      <c r="CM7" s="39">
        <v>61.33</v>
      </c>
      <c r="CN7" s="39">
        <v>63.74</v>
      </c>
      <c r="CO7" s="39">
        <v>60.36</v>
      </c>
      <c r="CP7" s="39">
        <v>58.9</v>
      </c>
      <c r="CQ7" s="39">
        <v>58.1</v>
      </c>
      <c r="CR7" s="39">
        <v>56.19</v>
      </c>
      <c r="CS7" s="39">
        <v>56.65</v>
      </c>
      <c r="CT7" s="39">
        <v>56.41</v>
      </c>
      <c r="CU7" s="39">
        <v>54.9</v>
      </c>
      <c r="CV7" s="39">
        <v>54.9</v>
      </c>
      <c r="CW7" s="39">
        <v>84.08</v>
      </c>
      <c r="CX7" s="39">
        <v>84.15</v>
      </c>
      <c r="CY7" s="39">
        <v>82.79</v>
      </c>
      <c r="CZ7" s="39">
        <v>87.74</v>
      </c>
      <c r="DA7" s="39">
        <v>85.56</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0.59</v>
      </c>
      <c r="EE7" s="39">
        <v>0.61</v>
      </c>
      <c r="EF7" s="39">
        <v>0.89</v>
      </c>
      <c r="EG7" s="39">
        <v>0.01</v>
      </c>
      <c r="EH7" s="39">
        <v>0.14000000000000001</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2021-01-27T01:40:23Z</cp:lastPrinted>
  <dcterms:created xsi:type="dcterms:W3CDTF">2020-12-04T02:21:43Z</dcterms:created>
  <dcterms:modified xsi:type="dcterms:W3CDTF">2021-01-27T05:13:18Z</dcterms:modified>
  <cp:category/>
</cp:coreProperties>
</file>