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下水道課担当事務\年度ごとの担当業務データ\R2\調査\52 【財政課】公営企業に係る「経営比較分析表（令和元年度決算）」の分析等について\"/>
    </mc:Choice>
  </mc:AlternateContent>
  <workbookProtection workbookAlgorithmName="SHA-512" workbookHashValue="xlYJso62jFcnXcEGW12nO803uSY3E3Cj/NHeJrJ1e9fS8EnCZze7ZNSX9Re6mHJy8c/9PwZqRy067Wn1d5Zr5g==" workbookSaltValue="kuaTJZmCRG+NwfWN/u0J9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<sst xmlns="http://schemas.openxmlformats.org/spreadsheetml/2006/main" count="236" uniqueCount="119">
  <si>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</si>
  <si>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</si>
  <si>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</si>
  <si>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</si>
  <si>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</si>
  <si>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</si>
  <si>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</si>
  <si>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</si>
  <si>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</si>
  <si>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</si>
  <si>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</si>
  <si>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</si>
  <si>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</si>
  <si>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</si>
  <si>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</si>
  <si>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</si>
  <si>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</si>
  <si>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</si>
  <si>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</si>
  <si>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</si>
  <si>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</si>
  <si>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</si>
  <si>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</si>
  <si>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</si>
  <si>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</si>
  <si>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</si>
  <si>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</si>
  <si>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</si>
  <si>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</si>
  <si>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</si>
  <si>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</si>
  <si>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</si>
  <si>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</si>
  <si>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</si>
  <si>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</si>
  <si>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</si>
  <si>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</si>
  <si>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</si>
  <si>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</si>
  <si>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</si>
  <si>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</si>
  <si>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</si>
  <si>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</si>
  <si>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</si>
  <si>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</si>
  <si>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</si>
  <si>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</si>
  <si>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</si>
  <si>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</si>
  <si>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</si>
  <si>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</si>
  <si>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</si>
  <si>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</si>
  <si>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</si>
  <si>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</si>
  <si>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</si>
  <si>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</si>
  <si>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</si>
  <si>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</si>
  <si>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</si>
  <si>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</si>
  <si>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</si>
  <si>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</si>
  <si>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</si>
  <si>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</si>
  <si>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</si>
  <si>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</si>
  <si>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</si>
  <si>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</si>
  <si>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</si>
  <si>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</si>
  <si>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</si>
  <si>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</si>
  <si>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</si>
  <si>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</si>
  <si>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</si>
  <si>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</si>
  <si>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</si>
  <si>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</si>
  <si>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</si>
  <si>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</si>
  <si>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</si>
  <si>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</si>
  <si>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</si>
  <si>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</si>
  <si>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</si>
  <si>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</si>
  <si>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</si>
  <si>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</si>
  <si>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</si>
  <si>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</si>
  <si>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</si>
  <si>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</si>
  <si>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</si>
  <si>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</si>
  <si>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</si>
  <si>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</si>
  <si>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</si>
  <si>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井原市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</si>
  <si>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</si>
  <si>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</si>
  <si>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</si>
  <si>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</si>
  <si>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</si>
  <si>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</si>
  <si>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</si>
  <si>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</si>
  <si>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</si>
  <si>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</si>
  <si>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</si>
  <si>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</si>
  <si>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</si>
  <si>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</si>
  <si>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</si>
  <si>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</si>
  <si>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</si>
  <si>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元年度供用開始して以来、既設管渠の事故等はないものの、地震等の災害を想定し、施設・管渠の老朽化や耐震対策等について、計画的な更新を実施する必要があり、ストックマネジメント事業を活用した、管渠・マンホール点検診断を実施中である。</t>
    <rPh sb="1" eb="3">
      <t>ヘイセイ</t>
    </rPh>
    <rPh sb="3" eb="5">
      <t>ガンネン</t>
    </rPh>
    <rPh sb="5" eb="6">
      <t>ド</t>
    </rPh>
    <rPh sb="6" eb="8">
      <t>キョウヨウ</t>
    </rPh>
    <rPh sb="8" eb="10">
      <t>カイシ</t>
    </rPh>
    <rPh sb="12" eb="14">
      <t>イライ</t>
    </rPh>
    <rPh sb="15" eb="17">
      <t>キセツ</t>
    </rPh>
    <rPh sb="17" eb="18">
      <t>カン</t>
    </rPh>
    <rPh sb="18" eb="19">
      <t>キョ</t>
    </rPh>
    <rPh sb="20" eb="22">
      <t>ジコ</t>
    </rPh>
    <rPh sb="22" eb="23">
      <t>トウ</t>
    </rPh>
    <rPh sb="30" eb="32">
      <t>ジシン</t>
    </rPh>
    <rPh sb="32" eb="33">
      <t>トウ</t>
    </rPh>
    <rPh sb="34" eb="36">
      <t>サイガイ</t>
    </rPh>
    <rPh sb="37" eb="39">
      <t>ソウテイ</t>
    </rPh>
    <rPh sb="41" eb="43">
      <t>シセツ</t>
    </rPh>
    <rPh sb="44" eb="45">
      <t>カン</t>
    </rPh>
    <rPh sb="45" eb="46">
      <t>キョ</t>
    </rPh>
    <rPh sb="47" eb="50">
      <t>ロウキュウカ</t>
    </rPh>
    <rPh sb="51" eb="53">
      <t>タイシン</t>
    </rPh>
    <rPh sb="53" eb="55">
      <t>タイサク</t>
    </rPh>
    <rPh sb="55" eb="56">
      <t>トウ</t>
    </rPh>
    <rPh sb="61" eb="64">
      <t>ケイカクテキ</t>
    </rPh>
    <rPh sb="65" eb="67">
      <t>コウシン</t>
    </rPh>
    <rPh sb="68" eb="70">
      <t>ジッシ</t>
    </rPh>
    <rPh sb="72" eb="74">
      <t>ヒツヨウ</t>
    </rPh>
    <rPh sb="88" eb="90">
      <t>ジギョウ</t>
    </rPh>
    <rPh sb="91" eb="93">
      <t>カツヨウ</t>
    </rPh>
    <rPh sb="96" eb="98">
      <t>カンキョ</t>
    </rPh>
    <rPh sb="104" eb="108">
      <t>テンケンシンダン</t>
    </rPh>
    <rPh sb="109" eb="112">
      <t>ジッシチュウ</t>
    </rPh>
    <phoneticPr fontId="4"/>
  </si>
  <si>
    <t>　計画的な管路整備を行い、供用開始区域が年々、拡大している。引き続き整備を計画的に推進するとともに、ストックマネジメント計画に基づき、老朽施設・管渠の計画的な改築・更新を実施する。
　また、経費削減を継続的に行うとともに、下水道接続の推進を行うなど、財源確保に努め、経営の安定化を図る。</t>
    <rPh sb="1" eb="4">
      <t>ケイカクテキ</t>
    </rPh>
    <rPh sb="5" eb="7">
      <t>カンロ</t>
    </rPh>
    <rPh sb="7" eb="9">
      <t>セイビ</t>
    </rPh>
    <rPh sb="10" eb="11">
      <t>オコナ</t>
    </rPh>
    <rPh sb="13" eb="15">
      <t>キョウヨウ</t>
    </rPh>
    <rPh sb="15" eb="17">
      <t>カイシ</t>
    </rPh>
    <rPh sb="17" eb="19">
      <t>クイキ</t>
    </rPh>
    <rPh sb="20" eb="22">
      <t>ネンネン</t>
    </rPh>
    <rPh sb="23" eb="25">
      <t>カクダイ</t>
    </rPh>
    <rPh sb="30" eb="31">
      <t>ヒ</t>
    </rPh>
    <rPh sb="32" eb="33">
      <t>ツヅ</t>
    </rPh>
    <rPh sb="34" eb="36">
      <t>セイビ</t>
    </rPh>
    <rPh sb="37" eb="39">
      <t>ケイカク</t>
    </rPh>
    <rPh sb="39" eb="40">
      <t>テキ</t>
    </rPh>
    <rPh sb="41" eb="43">
      <t>スイシン</t>
    </rPh>
    <rPh sb="60" eb="62">
      <t>ケイカク</t>
    </rPh>
    <rPh sb="63" eb="64">
      <t>モト</t>
    </rPh>
    <rPh sb="67" eb="69">
      <t>ロウキュウ</t>
    </rPh>
    <rPh sb="69" eb="71">
      <t>シセツ</t>
    </rPh>
    <rPh sb="72" eb="73">
      <t>カン</t>
    </rPh>
    <rPh sb="73" eb="74">
      <t>キョ</t>
    </rPh>
    <rPh sb="75" eb="78">
      <t>ケイカクテキ</t>
    </rPh>
    <rPh sb="79" eb="81">
      <t>カイチク</t>
    </rPh>
    <rPh sb="82" eb="84">
      <t>コウシン</t>
    </rPh>
    <rPh sb="85" eb="87">
      <t>ジッシ</t>
    </rPh>
    <rPh sb="95" eb="97">
      <t>ケイヒ</t>
    </rPh>
    <rPh sb="97" eb="99">
      <t>サクゲン</t>
    </rPh>
    <rPh sb="100" eb="103">
      <t>ケイゾクテキ</t>
    </rPh>
    <rPh sb="104" eb="105">
      <t>オコナ</t>
    </rPh>
    <rPh sb="111" eb="114">
      <t>ゲスイドウ</t>
    </rPh>
    <rPh sb="114" eb="116">
      <t>セツゾク</t>
    </rPh>
    <rPh sb="117" eb="119">
      <t>スイシン</t>
    </rPh>
    <rPh sb="120" eb="121">
      <t>オコナ</t>
    </rPh>
    <rPh sb="125" eb="127">
      <t>ザイゲン</t>
    </rPh>
    <rPh sb="127" eb="129">
      <t>カクホ</t>
    </rPh>
    <rPh sb="130" eb="131">
      <t>ツト</t>
    </rPh>
    <rPh sb="133" eb="135">
      <t>ケイエイ</t>
    </rPh>
    <rPh sb="136" eb="138">
      <t>アンテイ</t>
    </rPh>
    <rPh sb="138" eb="139">
      <t>カ</t>
    </rPh>
    <rPh sb="140" eb="141">
      <t>ハカ</t>
    </rPh>
    <phoneticPr fontId="4"/>
  </si>
  <si>
    <t>①収益的収支比率は、公営企業会計移行による打ち切り決算により第6期使用料収入が未収入となったため、例年より減少している。
④企業債残高対事業規模比率は、起債借入額がH29年度をピークに減少傾向にある。引き続き使用料収入等の財源の確保に努める。
⑤経費回収率は、公営企業会計移行による打ち切り決算による第6期使用料が未収入となったため減少している。使用料収入が順調に増加傾向にあるため、引き続き、汚水処理費の抑制に努める。
⑥汚水処理原価は、公営企業会計移行による打ち切り決算により決算後の支払いとなったものがあるため減少している。今後も引き続き、汚水処理費用の削減に努め、処理原価の抑制を図る。
⑦施設利用率は、類似団体平均値を上回っており、効率的な稼働を行えているが、供用開始区域の拡大により、年々増加傾向にある。現在は、処理水量の増加に対応すべく、施設の増設を推進している。
⑧水洗化率は、類似団体平均を下回っている。下水道の整備途中段階であるものの、水洗化率向上のために、未接続家庭に対し積極的な下水道接続の推進を図る。</t>
    <rPh sb="1" eb="4">
      <t>シュウエキテキ</t>
    </rPh>
    <rPh sb="4" eb="6">
      <t>シュウシ</t>
    </rPh>
    <rPh sb="6" eb="8">
      <t>ヒリツ</t>
    </rPh>
    <rPh sb="10" eb="14">
      <t>コウエイキギョウ</t>
    </rPh>
    <rPh sb="14" eb="16">
      <t>カイケイ</t>
    </rPh>
    <rPh sb="16" eb="18">
      <t>イコウ</t>
    </rPh>
    <rPh sb="21" eb="22">
      <t>ウ</t>
    </rPh>
    <rPh sb="23" eb="24">
      <t>キ</t>
    </rPh>
    <rPh sb="25" eb="27">
      <t>ケッサン</t>
    </rPh>
    <rPh sb="30" eb="31">
      <t>ダイ</t>
    </rPh>
    <rPh sb="32" eb="33">
      <t>キ</t>
    </rPh>
    <rPh sb="33" eb="36">
      <t>シヨウリョウ</t>
    </rPh>
    <rPh sb="36" eb="38">
      <t>シュウニュウ</t>
    </rPh>
    <rPh sb="39" eb="42">
      <t>ミシュウニュウ</t>
    </rPh>
    <rPh sb="49" eb="51">
      <t>レイネン</t>
    </rPh>
    <rPh sb="53" eb="55">
      <t>ゲンショウ</t>
    </rPh>
    <rPh sb="63" eb="65">
      <t>キギョウ</t>
    </rPh>
    <rPh sb="65" eb="66">
      <t>サイ</t>
    </rPh>
    <rPh sb="66" eb="68">
      <t>ザンダカ</t>
    </rPh>
    <rPh sb="68" eb="69">
      <t>タイ</t>
    </rPh>
    <rPh sb="69" eb="71">
      <t>ジギョウ</t>
    </rPh>
    <rPh sb="71" eb="73">
      <t>キボ</t>
    </rPh>
    <rPh sb="73" eb="75">
      <t>ヒリツ</t>
    </rPh>
    <rPh sb="77" eb="79">
      <t>キサイ</t>
    </rPh>
    <rPh sb="79" eb="81">
      <t>カリイレ</t>
    </rPh>
    <rPh sb="81" eb="82">
      <t>ガク</t>
    </rPh>
    <rPh sb="86" eb="88">
      <t>ネンド</t>
    </rPh>
    <rPh sb="93" eb="95">
      <t>ゲンショウ</t>
    </rPh>
    <rPh sb="95" eb="97">
      <t>ケイコウ</t>
    </rPh>
    <rPh sb="101" eb="102">
      <t>ヒ</t>
    </rPh>
    <rPh sb="103" eb="104">
      <t>ツヅ</t>
    </rPh>
    <rPh sb="110" eb="111">
      <t>トウ</t>
    </rPh>
    <rPh sb="112" eb="114">
      <t>ザイゲン</t>
    </rPh>
    <rPh sb="115" eb="117">
      <t>カクホ</t>
    </rPh>
    <rPh sb="118" eb="119">
      <t>ツト</t>
    </rPh>
    <rPh sb="125" eb="127">
      <t>ケイヒ</t>
    </rPh>
    <rPh sb="127" eb="129">
      <t>カイシュウ</t>
    </rPh>
    <rPh sb="129" eb="130">
      <t>リツ</t>
    </rPh>
    <rPh sb="132" eb="138">
      <t>コウエイキギョウカイケイ</t>
    </rPh>
    <rPh sb="138" eb="140">
      <t>イコウ</t>
    </rPh>
    <rPh sb="143" eb="144">
      <t>ウ</t>
    </rPh>
    <rPh sb="145" eb="146">
      <t>キ</t>
    </rPh>
    <rPh sb="147" eb="149">
      <t>ケッサン</t>
    </rPh>
    <rPh sb="152" eb="153">
      <t>ダイ</t>
    </rPh>
    <rPh sb="154" eb="155">
      <t>キ</t>
    </rPh>
    <rPh sb="155" eb="158">
      <t>シヨウリョウ</t>
    </rPh>
    <rPh sb="159" eb="162">
      <t>ミシュウニュウ</t>
    </rPh>
    <rPh sb="168" eb="170">
      <t>ゲンショウ</t>
    </rPh>
    <rPh sb="175" eb="178">
      <t>シヨウリョウ</t>
    </rPh>
    <rPh sb="178" eb="180">
      <t>シュウニュウ</t>
    </rPh>
    <rPh sb="181" eb="183">
      <t>ジュンチョウ</t>
    </rPh>
    <rPh sb="184" eb="186">
      <t>ゾウカ</t>
    </rPh>
    <rPh sb="186" eb="188">
      <t>ケイコウ</t>
    </rPh>
    <rPh sb="194" eb="195">
      <t>ヒ</t>
    </rPh>
    <rPh sb="196" eb="197">
      <t>ツヅ</t>
    </rPh>
    <rPh sb="199" eb="201">
      <t>オスイ</t>
    </rPh>
    <rPh sb="201" eb="203">
      <t>ショリ</t>
    </rPh>
    <rPh sb="203" eb="204">
      <t>ヒ</t>
    </rPh>
    <rPh sb="205" eb="207">
      <t>ヨクセイ</t>
    </rPh>
    <rPh sb="208" eb="209">
      <t>ツト</t>
    </rPh>
    <rPh sb="215" eb="217">
      <t>オスイ</t>
    </rPh>
    <rPh sb="217" eb="219">
      <t>ショリ</t>
    </rPh>
    <rPh sb="219" eb="221">
      <t>ゲンカ</t>
    </rPh>
    <rPh sb="268" eb="270">
      <t>コンゴ</t>
    </rPh>
    <rPh sb="271" eb="272">
      <t>ヒ</t>
    </rPh>
    <rPh sb="273" eb="274">
      <t>ツヅ</t>
    </rPh>
    <rPh sb="276" eb="278">
      <t>オスイ</t>
    </rPh>
    <rPh sb="278" eb="280">
      <t>ショリ</t>
    </rPh>
    <rPh sb="280" eb="282">
      <t>ヒヨウ</t>
    </rPh>
    <rPh sb="283" eb="285">
      <t>サクゲン</t>
    </rPh>
    <rPh sb="286" eb="287">
      <t>ツト</t>
    </rPh>
    <rPh sb="289" eb="293">
      <t>ショリゲンカ</t>
    </rPh>
    <rPh sb="294" eb="296">
      <t>ヨクセイ</t>
    </rPh>
    <rPh sb="297" eb="298">
      <t>ハカ</t>
    </rPh>
    <rPh sb="303" eb="305">
      <t>シセツ</t>
    </rPh>
    <rPh sb="305" eb="307">
      <t>リヨウ</t>
    </rPh>
    <rPh sb="307" eb="308">
      <t>リツ</t>
    </rPh>
    <rPh sb="310" eb="312">
      <t>ルイジ</t>
    </rPh>
    <rPh sb="312" eb="314">
      <t>ダンタイ</t>
    </rPh>
    <rPh sb="314" eb="316">
      <t>ヘイキン</t>
    </rPh>
    <rPh sb="316" eb="317">
      <t>チ</t>
    </rPh>
    <rPh sb="318" eb="320">
      <t>ウワマワ</t>
    </rPh>
    <rPh sb="325" eb="328">
      <t>コウリツテキ</t>
    </rPh>
    <rPh sb="329" eb="331">
      <t>カドウ</t>
    </rPh>
    <rPh sb="332" eb="333">
      <t>オコナ</t>
    </rPh>
    <rPh sb="339" eb="341">
      <t>キョウヨウ</t>
    </rPh>
    <rPh sb="341" eb="343">
      <t>カイシ</t>
    </rPh>
    <rPh sb="343" eb="345">
      <t>クイキ</t>
    </rPh>
    <rPh sb="346" eb="348">
      <t>カクダイ</t>
    </rPh>
    <rPh sb="352" eb="354">
      <t>ネンネン</t>
    </rPh>
    <rPh sb="354" eb="356">
      <t>ゾウカ</t>
    </rPh>
    <rPh sb="356" eb="358">
      <t>ケイコウ</t>
    </rPh>
    <rPh sb="362" eb="364">
      <t>ゲンザイ</t>
    </rPh>
    <rPh sb="366" eb="368">
      <t>ショリ</t>
    </rPh>
    <rPh sb="368" eb="370">
      <t>スイリョウ</t>
    </rPh>
    <rPh sb="371" eb="373">
      <t>ゾウカ</t>
    </rPh>
    <rPh sb="374" eb="376">
      <t>タイオウ</t>
    </rPh>
    <rPh sb="380" eb="382">
      <t>シセツ</t>
    </rPh>
    <rPh sb="383" eb="385">
      <t>ゾウセツ</t>
    </rPh>
    <rPh sb="386" eb="388">
      <t>スイシン</t>
    </rPh>
    <rPh sb="396" eb="399">
      <t>スイセンカ</t>
    </rPh>
    <rPh sb="399" eb="400">
      <t>リツ</t>
    </rPh>
    <rPh sb="402" eb="404">
      <t>ルイジ</t>
    </rPh>
    <rPh sb="404" eb="406">
      <t>ダンタイ</t>
    </rPh>
    <rPh sb="406" eb="408">
      <t>ヘイキン</t>
    </rPh>
    <rPh sb="409" eb="411">
      <t>シタマワ</t>
    </rPh>
    <rPh sb="416" eb="419">
      <t>ゲスイドウ</t>
    </rPh>
    <rPh sb="420" eb="422">
      <t>セイビ</t>
    </rPh>
    <rPh sb="422" eb="424">
      <t>トチュウ</t>
    </rPh>
    <rPh sb="424" eb="426">
      <t>ダンカイ</t>
    </rPh>
    <rPh sb="433" eb="436">
      <t>スイセンカ</t>
    </rPh>
    <rPh sb="436" eb="437">
      <t>リツ</t>
    </rPh>
    <rPh sb="437" eb="439">
      <t>コウジョウ</t>
    </rPh>
    <rPh sb="444" eb="447">
      <t>ミセツゾク</t>
    </rPh>
    <rPh sb="447" eb="449">
      <t>カテイ</t>
    </rPh>
    <rPh sb="450" eb="451">
      <t>タイ</t>
    </rPh>
    <rPh sb="452" eb="455">
      <t>セッキョクテキ</t>
    </rPh>
    <rPh sb="456" eb="457">
      <t>ゲ</t>
    </rPh>
    <rPh sb="457" eb="459">
      <t>スイドウ</t>
    </rPh>
    <rPh sb="459" eb="461">
      <t>セツゾク</t>
    </rPh>
    <rPh sb="462" eb="464">
      <t>スイシン</t>
    </rPh>
    <rPh sb="465" eb="46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</si>
</sst>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5B-4B13-BA28-1DB870AAC44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0.17</c:v>
                </c:pt>
              </c:numCache>
            </c:numRef>
          </c:val>
          <c:smooth val="0"/>
          <c:extLst>
            <c:ext xmlns:c16="http://schemas.microsoft.com/office/drawing/2014/chart" uri="{C3380CC4-5D6E-409C-BE32-E72D297353CC}">
              <c16:uniqueId val="{00000001-C25B-4B13-BA28-1DB870AAC44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74.69</c:v>
                </c:pt>
                <c:pt idx="1">
                  <c:v>79.739999999999995</c:v>
                </c:pt>
                <c:pt idx="2">
                  <c:v>83.29</c:v>
                </c:pt>
                <c:pt idx="3">
                  <c:v>87.8</c:v>
                </c:pt>
                <c:pt idx="4">
                  <c:v>88.91</c:v>
                </c:pt>
              </c:numCache>
            </c:numRef>
          </c:val>
          <c:extLst>
            <c:ext xmlns:c16="http://schemas.microsoft.com/office/drawing/2014/chart" uri="{C3380CC4-5D6E-409C-BE32-E72D297353CC}">
              <c16:uniqueId val="{00000000-CEC7-438F-90A4-BF6CD10DF22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57.42</c:v>
                </c:pt>
              </c:numCache>
            </c:numRef>
          </c:val>
          <c:smooth val="0"/>
          <c:extLst>
            <c:ext xmlns:c16="http://schemas.microsoft.com/office/drawing/2014/chart" uri="{C3380CC4-5D6E-409C-BE32-E72D297353CC}">
              <c16:uniqueId val="{00000001-CEC7-438F-90A4-BF6CD10DF22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76.260000000000005</c:v>
                </c:pt>
                <c:pt idx="1">
                  <c:v>76.61</c:v>
                </c:pt>
                <c:pt idx="2">
                  <c:v>77.98</c:v>
                </c:pt>
                <c:pt idx="3">
                  <c:v>78.44</c:v>
                </c:pt>
                <c:pt idx="4">
                  <c:v>79.06</c:v>
                </c:pt>
              </c:numCache>
            </c:numRef>
          </c:val>
          <c:extLst>
            <c:ext xmlns:c16="http://schemas.microsoft.com/office/drawing/2014/chart" uri="{C3380CC4-5D6E-409C-BE32-E72D297353CC}">
              <c16:uniqueId val="{00000000-05BD-4E7C-81E0-659F7B33E88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90.42</c:v>
                </c:pt>
              </c:numCache>
            </c:numRef>
          </c:val>
          <c:smooth val="0"/>
          <c:extLst>
            <c:ext xmlns:c16="http://schemas.microsoft.com/office/drawing/2014/chart" uri="{C3380CC4-5D6E-409C-BE32-E72D297353CC}">
              <c16:uniqueId val="{00000001-05BD-4E7C-81E0-659F7B33E88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94.94</c:v>
                </c:pt>
                <c:pt idx="1">
                  <c:v>94.77</c:v>
                </c:pt>
                <c:pt idx="2">
                  <c:v>94.48</c:v>
                </c:pt>
                <c:pt idx="3">
                  <c:v>94.79</c:v>
                </c:pt>
                <c:pt idx="4">
                  <c:v>93.27</c:v>
                </c:pt>
              </c:numCache>
            </c:numRef>
          </c:val>
          <c:extLst>
            <c:ext xmlns:c16="http://schemas.microsoft.com/office/drawing/2014/chart" uri="{C3380CC4-5D6E-409C-BE32-E72D297353CC}">
              <c16:uniqueId val="{00000000-28E8-4EEC-8F1A-2D49D40D1DD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E8-4EEC-8F1A-2D49D40D1DD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0D-425A-B08D-EF325715E5A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0D-425A-B08D-EF325715E5A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C9-4619-94DC-9D6298749EE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C9-4619-94DC-9D6298749EE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4B-4CB5-947E-077878DC5BE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4B-4CB5-947E-077878DC5BE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0E-44B1-A1D1-8C7A405DB15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0E-44B1-A1D1-8C7A405DB15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30.2</c:v>
                </c:pt>
                <c:pt idx="1">
                  <c:v>176.74</c:v>
                </c:pt>
                <c:pt idx="2">
                  <c:v>232.99</c:v>
                </c:pt>
                <c:pt idx="3">
                  <c:v>77.02</c:v>
                </c:pt>
                <c:pt idx="4">
                  <c:v>17.2</c:v>
                </c:pt>
              </c:numCache>
            </c:numRef>
          </c:val>
          <c:extLst>
            <c:ext xmlns:c16="http://schemas.microsoft.com/office/drawing/2014/chart" uri="{C3380CC4-5D6E-409C-BE32-E72D297353CC}">
              <c16:uniqueId val="{00000000-2AA2-4277-824D-CBB2CC930EA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789.44</c:v>
                </c:pt>
              </c:numCache>
            </c:numRef>
          </c:val>
          <c:smooth val="0"/>
          <c:extLst>
            <c:ext xmlns:c16="http://schemas.microsoft.com/office/drawing/2014/chart" uri="{C3380CC4-5D6E-409C-BE32-E72D297353CC}">
              <c16:uniqueId val="{00000001-2AA2-4277-824D-CBB2CC930EA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100.25</c:v>
                </c:pt>
                <c:pt idx="1">
                  <c:v>99.97</c:v>
                </c:pt>
                <c:pt idx="2">
                  <c:v>97.35</c:v>
                </c:pt>
                <c:pt idx="3">
                  <c:v>94.98</c:v>
                </c:pt>
                <c:pt idx="4">
                  <c:v>85.78</c:v>
                </c:pt>
              </c:numCache>
            </c:numRef>
          </c:val>
          <c:extLst>
            <c:ext xmlns:c16="http://schemas.microsoft.com/office/drawing/2014/chart" uri="{C3380CC4-5D6E-409C-BE32-E72D297353CC}">
              <c16:uniqueId val="{00000000-47D3-4EC8-83F7-F4A85792624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87.29</c:v>
                </c:pt>
              </c:numCache>
            </c:numRef>
          </c:val>
          <c:smooth val="0"/>
          <c:extLst>
            <c:ext xmlns:c16="http://schemas.microsoft.com/office/drawing/2014/chart" uri="{C3380CC4-5D6E-409C-BE32-E72D297353CC}">
              <c16:uniqueId val="{00000001-47D3-4EC8-83F7-F4A85792624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154.5</c:v>
                </c:pt>
                <c:pt idx="1">
                  <c:v>154.74</c:v>
                </c:pt>
                <c:pt idx="2">
                  <c:v>159.46</c:v>
                </c:pt>
                <c:pt idx="3">
                  <c:v>162.99</c:v>
                </c:pt>
                <c:pt idx="4">
                  <c:v>150.76</c:v>
                </c:pt>
              </c:numCache>
            </c:numRef>
          </c:val>
          <c:extLst>
            <c:ext xmlns:c16="http://schemas.microsoft.com/office/drawing/2014/chart" uri="{C3380CC4-5D6E-409C-BE32-E72D297353CC}">
              <c16:uniqueId val="{00000000-0D6E-4131-8E84-FE68E61D7E9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176.67</c:v>
                </c:pt>
              </c:numCache>
            </c:numRef>
          </c:val>
          <c:smooth val="0"/>
          <c:extLst>
            <c:ext xmlns:c16="http://schemas.microsoft.com/office/drawing/2014/chart" uri="{C3380CC4-5D6E-409C-BE32-E72D297353CC}">
              <c16:uniqueId val="{00000001-0D6E-4131-8E84-FE68E61D7E9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岡山県　井原市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39912</v>
      </c>
      <c r="AM8" s="69"/>
      <c r="AN8" s="69"/>
      <c r="AO8" s="69"/>
      <c r="AP8" s="69"/>
      <c r="AQ8" s="69"/>
      <c r="AR8" s="69"/>
      <c r="AS8" s="69"/>
      <c r="AT8" s="68">
        <f>データ!T6</f>
        <v>243.54</v>
      </c>
      <c r="AU8" s="68"/>
      <c r="AV8" s="68"/>
      <c r="AW8" s="68"/>
      <c r="AX8" s="68"/>
      <c r="AY8" s="68"/>
      <c r="AZ8" s="68"/>
      <c r="BA8" s="68"/>
      <c r="BB8" s="68">
        <f>データ!U6</f>
        <v>163.88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50.56</v>
      </c>
      <c r="Q10" s="68"/>
      <c r="R10" s="68"/>
      <c r="S10" s="68"/>
      <c r="T10" s="68"/>
      <c r="U10" s="68"/>
      <c r="V10" s="68"/>
      <c r="W10" s="68">
        <f>データ!Q6</f>
        <v>69.19</v>
      </c>
      <c r="X10" s="68"/>
      <c r="Y10" s="68"/>
      <c r="Z10" s="68"/>
      <c r="AA10" s="68"/>
      <c r="AB10" s="68"/>
      <c r="AC10" s="68"/>
      <c r="AD10" s="69">
        <f>データ!R6</f>
        <v>2739</v>
      </c>
      <c r="AE10" s="69"/>
      <c r="AF10" s="69"/>
      <c r="AG10" s="69"/>
      <c r="AH10" s="69"/>
      <c r="AI10" s="69"/>
      <c r="AJ10" s="69"/>
      <c r="AK10" s="2"/>
      <c r="AL10" s="69">
        <f>データ!V6</f>
        <v>20057</v>
      </c>
      <c r="AM10" s="69"/>
      <c r="AN10" s="69"/>
      <c r="AO10" s="69"/>
      <c r="AP10" s="69"/>
      <c r="AQ10" s="69"/>
      <c r="AR10" s="69"/>
      <c r="AS10" s="69"/>
      <c r="AT10" s="68">
        <f>データ!W6</f>
        <v>6.93</v>
      </c>
      <c r="AU10" s="68"/>
      <c r="AV10" s="68"/>
      <c r="AW10" s="68"/>
      <c r="AX10" s="68"/>
      <c r="AY10" s="68"/>
      <c r="AZ10" s="68"/>
      <c r="BA10" s="68"/>
      <c r="BB10" s="68">
        <f>データ!X6</f>
        <v>2894.23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SqoWDCmlOJilVgDYuEyMcPvVoNSQcqniyfRpIa556vljJGujUxeBbH/vKTdTKPMA3Bz+WzMiJapyXoDImgUMzQ==" saltValue="xVqvwEekQPPznZbkqlggd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332071</v>
      </c>
      <c r="D6" s="33">
        <f t="shared" si="3"/>
        <v>47</v>
      </c>
      <c r="E6" s="33">
        <f t="shared" si="3"/>
        <v>17</v>
      </c>
      <c r="F6" s="33">
        <f t="shared" si="3"/>
        <v>1</v>
      </c>
      <c r="G6" s="33">
        <f t="shared" si="3"/>
        <v>0</v>
      </c>
      <c r="H6" s="33" t="str">
        <f t="shared" si="3"/>
        <v>岡山県　井原市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50.56</v>
      </c>
      <c r="Q6" s="34">
        <f t="shared" si="3"/>
        <v>69.19</v>
      </c>
      <c r="R6" s="34">
        <f t="shared" si="3"/>
        <v>2739</v>
      </c>
      <c r="S6" s="34">
        <f t="shared" si="3"/>
        <v>39912</v>
      </c>
      <c r="T6" s="34">
        <f t="shared" si="3"/>
        <v>243.54</v>
      </c>
      <c r="U6" s="34">
        <f t="shared" si="3"/>
        <v>163.88</v>
      </c>
      <c r="V6" s="34">
        <f t="shared" si="3"/>
        <v>20057</v>
      </c>
      <c r="W6" s="34">
        <f t="shared" si="3"/>
        <v>6.93</v>
      </c>
      <c r="X6" s="34">
        <f t="shared" si="3"/>
        <v>2894.23</v>
      </c>
      <c r="Y6" s="35">
        <f>IF(Y7="",NA(),Y7)</f>
        <v>94.94</v>
      </c>
      <c r="Z6" s="35">
        <f t="shared" ref="Z6:AH6" si="4">IF(Z7="",NA(),Z7)</f>
        <v>94.77</v>
      </c>
      <c r="AA6" s="35">
        <f t="shared" si="4"/>
        <v>94.48</v>
      </c>
      <c r="AB6" s="35">
        <f t="shared" si="4"/>
        <v>94.79</v>
      </c>
      <c r="AC6" s="35">
        <f t="shared" si="4"/>
        <v>93.27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30.2</v>
      </c>
      <c r="BG6" s="35">
        <f t="shared" ref="BG6:BO6" si="7">IF(BG7="",NA(),BG7)</f>
        <v>176.74</v>
      </c>
      <c r="BH6" s="35">
        <f t="shared" si="7"/>
        <v>232.99</v>
      </c>
      <c r="BI6" s="35">
        <f t="shared" si="7"/>
        <v>77.02</v>
      </c>
      <c r="BJ6" s="35">
        <f t="shared" si="7"/>
        <v>17.2</v>
      </c>
      <c r="BK6" s="35">
        <f t="shared" si="7"/>
        <v>1118.56</v>
      </c>
      <c r="BL6" s="35">
        <f t="shared" si="7"/>
        <v>1111.31</v>
      </c>
      <c r="BM6" s="35">
        <f t="shared" si="7"/>
        <v>966.33</v>
      </c>
      <c r="BN6" s="35">
        <f t="shared" si="7"/>
        <v>958.81</v>
      </c>
      <c r="BO6" s="35">
        <f t="shared" si="7"/>
        <v>789.44</v>
      </c>
      <c r="BP6" s="34" t="str">
        <f>IF(BP7="","",IF(BP7="-","【-】","【"&amp;SUBSTITUTE(TEXT(BP7,"#,##0.00"),"-","△")&amp;"】"))</f>
        <v>【682.51】</v>
      </c>
      <c r="BQ6" s="35">
        <f>IF(BQ7="",NA(),BQ7)</f>
        <v>100.25</v>
      </c>
      <c r="BR6" s="35">
        <f t="shared" ref="BR6:BZ6" si="8">IF(BR7="",NA(),BR7)</f>
        <v>99.97</v>
      </c>
      <c r="BS6" s="35">
        <f t="shared" si="8"/>
        <v>97.35</v>
      </c>
      <c r="BT6" s="35">
        <f t="shared" si="8"/>
        <v>94.98</v>
      </c>
      <c r="BU6" s="35">
        <f t="shared" si="8"/>
        <v>85.78</v>
      </c>
      <c r="BV6" s="35">
        <f t="shared" si="8"/>
        <v>72.33</v>
      </c>
      <c r="BW6" s="35">
        <f t="shared" si="8"/>
        <v>75.540000000000006</v>
      </c>
      <c r="BX6" s="35">
        <f t="shared" si="8"/>
        <v>81.739999999999995</v>
      </c>
      <c r="BY6" s="35">
        <f t="shared" si="8"/>
        <v>82.88</v>
      </c>
      <c r="BZ6" s="35">
        <f t="shared" si="8"/>
        <v>87.29</v>
      </c>
      <c r="CA6" s="34" t="str">
        <f>IF(CA7="","",IF(CA7="-","【-】","【"&amp;SUBSTITUTE(TEXT(CA7,"#,##0.00"),"-","△")&amp;"】"))</f>
        <v>【100.34】</v>
      </c>
      <c r="CB6" s="35">
        <f>IF(CB7="",NA(),CB7)</f>
        <v>154.5</v>
      </c>
      <c r="CC6" s="35">
        <f t="shared" ref="CC6:CK6" si="9">IF(CC7="",NA(),CC7)</f>
        <v>154.74</v>
      </c>
      <c r="CD6" s="35">
        <f t="shared" si="9"/>
        <v>159.46</v>
      </c>
      <c r="CE6" s="35">
        <f t="shared" si="9"/>
        <v>162.99</v>
      </c>
      <c r="CF6" s="35">
        <f t="shared" si="9"/>
        <v>150.76</v>
      </c>
      <c r="CG6" s="35">
        <f t="shared" si="9"/>
        <v>215.28</v>
      </c>
      <c r="CH6" s="35">
        <f t="shared" si="9"/>
        <v>207.96</v>
      </c>
      <c r="CI6" s="35">
        <f t="shared" si="9"/>
        <v>194.31</v>
      </c>
      <c r="CJ6" s="35">
        <f t="shared" si="9"/>
        <v>190.99</v>
      </c>
      <c r="CK6" s="35">
        <f t="shared" si="9"/>
        <v>176.67</v>
      </c>
      <c r="CL6" s="34" t="str">
        <f>IF(CL7="","",IF(CL7="-","【-】","【"&amp;SUBSTITUTE(TEXT(CL7,"#,##0.00"),"-","△")&amp;"】"))</f>
        <v>【136.15】</v>
      </c>
      <c r="CM6" s="35">
        <f>IF(CM7="",NA(),CM7)</f>
        <v>74.69</v>
      </c>
      <c r="CN6" s="35">
        <f t="shared" ref="CN6:CV6" si="10">IF(CN7="",NA(),CN7)</f>
        <v>79.739999999999995</v>
      </c>
      <c r="CO6" s="35">
        <f t="shared" si="10"/>
        <v>83.29</v>
      </c>
      <c r="CP6" s="35">
        <f t="shared" si="10"/>
        <v>87.8</v>
      </c>
      <c r="CQ6" s="35">
        <f t="shared" si="10"/>
        <v>88.91</v>
      </c>
      <c r="CR6" s="35">
        <f t="shared" si="10"/>
        <v>54.67</v>
      </c>
      <c r="CS6" s="35">
        <f t="shared" si="10"/>
        <v>53.51</v>
      </c>
      <c r="CT6" s="35">
        <f t="shared" si="10"/>
        <v>53.5</v>
      </c>
      <c r="CU6" s="35">
        <f t="shared" si="10"/>
        <v>52.58</v>
      </c>
      <c r="CV6" s="35">
        <f t="shared" si="10"/>
        <v>57.42</v>
      </c>
      <c r="CW6" s="34" t="str">
        <f>IF(CW7="","",IF(CW7="-","【-】","【"&amp;SUBSTITUTE(TEXT(CW7,"#,##0.00"),"-","△")&amp;"】"))</f>
        <v>【59.64】</v>
      </c>
      <c r="CX6" s="35">
        <f>IF(CX7="",NA(),CX7)</f>
        <v>76.260000000000005</v>
      </c>
      <c r="CY6" s="35">
        <f t="shared" ref="CY6:DG6" si="11">IF(CY7="",NA(),CY7)</f>
        <v>76.61</v>
      </c>
      <c r="CZ6" s="35">
        <f t="shared" si="11"/>
        <v>77.98</v>
      </c>
      <c r="DA6" s="35">
        <f t="shared" si="11"/>
        <v>78.44</v>
      </c>
      <c r="DB6" s="35">
        <f t="shared" si="11"/>
        <v>79.06</v>
      </c>
      <c r="DC6" s="35">
        <f t="shared" si="11"/>
        <v>83.8</v>
      </c>
      <c r="DD6" s="35">
        <f t="shared" si="11"/>
        <v>83.91</v>
      </c>
      <c r="DE6" s="35">
        <f t="shared" si="11"/>
        <v>83.51</v>
      </c>
      <c r="DF6" s="35">
        <f t="shared" si="11"/>
        <v>83.02</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0.17</v>
      </c>
      <c r="EO6" s="34" t="str">
        <f>IF(EO7="","",IF(EO7="-","【-】","【"&amp;SUBSTITUTE(TEXT(EO7,"#,##0.00"),"-","△")&amp;"】"))</f>
        <v>【0.22】</v>
      </c>
    </row>
    <row r="7" spans="1:145" s="36" customFormat="1" x14ac:dyDescent="0.15">
      <c r="A7" s="28"/>
      <c r="B7" s="37">
        <v>2019</v>
      </c>
      <c r="C7" s="37">
        <v>332071</v>
      </c>
      <c r="D7" s="37">
        <v>47</v>
      </c>
      <c r="E7" s="37">
        <v>17</v>
      </c>
      <c r="F7" s="37">
        <v>1</v>
      </c>
      <c r="G7" s="37">
        <v>0</v>
      </c>
      <c r="H7" s="37" t="s">
        <v>98</v>
      </c>
      <c r="I7" s="37" t="s">
        <v>99</v>
      </c>
      <c r="J7" s="37" t="s">
        <v>100</v>
      </c>
      <c r="K7" s="37" t="s">
        <v>101</v>
      </c>
      <c r="L7" s="37" t="s">
        <v>102</v>
      </c>
      <c r="M7" s="37" t="s">
        <v>103</v>
      </c>
      <c r="N7" s="38" t="s">
        <v>104</v>
      </c>
      <c r="O7" s="38" t="s">
        <v>105</v>
      </c>
      <c r="P7" s="38">
        <v>50.56</v>
      </c>
      <c r="Q7" s="38">
        <v>69.19</v>
      </c>
      <c r="R7" s="38">
        <v>2739</v>
      </c>
      <c r="S7" s="38">
        <v>39912</v>
      </c>
      <c r="T7" s="38">
        <v>243.54</v>
      </c>
      <c r="U7" s="38">
        <v>163.88</v>
      </c>
      <c r="V7" s="38">
        <v>20057</v>
      </c>
      <c r="W7" s="38">
        <v>6.93</v>
      </c>
      <c r="X7" s="38">
        <v>2894.23</v>
      </c>
      <c r="Y7" s="38">
        <v>94.94</v>
      </c>
      <c r="Z7" s="38">
        <v>94.77</v>
      </c>
      <c r="AA7" s="38">
        <v>94.48</v>
      </c>
      <c r="AB7" s="38">
        <v>94.79</v>
      </c>
      <c r="AC7" s="38">
        <v>93.27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30.2</v>
      </c>
      <c r="BG7" s="38">
        <v>176.74</v>
      </c>
      <c r="BH7" s="38">
        <v>232.99</v>
      </c>
      <c r="BI7" s="38">
        <v>77.02</v>
      </c>
      <c r="BJ7" s="38">
        <v>17.2</v>
      </c>
      <c r="BK7" s="38">
        <v>1118.56</v>
      </c>
      <c r="BL7" s="38">
        <v>1111.31</v>
      </c>
      <c r="BM7" s="38">
        <v>966.33</v>
      </c>
      <c r="BN7" s="38">
        <v>958.81</v>
      </c>
      <c r="BO7" s="38">
        <v>789.44</v>
      </c>
      <c r="BP7" s="38">
        <v>682.51</v>
      </c>
      <c r="BQ7" s="38">
        <v>100.25</v>
      </c>
      <c r="BR7" s="38">
        <v>99.97</v>
      </c>
      <c r="BS7" s="38">
        <v>97.35</v>
      </c>
      <c r="BT7" s="38">
        <v>94.98</v>
      </c>
      <c r="BU7" s="38">
        <v>85.78</v>
      </c>
      <c r="BV7" s="38">
        <v>72.33</v>
      </c>
      <c r="BW7" s="38">
        <v>75.540000000000006</v>
      </c>
      <c r="BX7" s="38">
        <v>81.739999999999995</v>
      </c>
      <c r="BY7" s="38">
        <v>82.88</v>
      </c>
      <c r="BZ7" s="38">
        <v>87.29</v>
      </c>
      <c r="CA7" s="38">
        <v>100.34</v>
      </c>
      <c r="CB7" s="38">
        <v>154.5</v>
      </c>
      <c r="CC7" s="38">
        <v>154.74</v>
      </c>
      <c r="CD7" s="38">
        <v>159.46</v>
      </c>
      <c r="CE7" s="38">
        <v>162.99</v>
      </c>
      <c r="CF7" s="38">
        <v>150.76</v>
      </c>
      <c r="CG7" s="38">
        <v>215.28</v>
      </c>
      <c r="CH7" s="38">
        <v>207.96</v>
      </c>
      <c r="CI7" s="38">
        <v>194.31</v>
      </c>
      <c r="CJ7" s="38">
        <v>190.99</v>
      </c>
      <c r="CK7" s="38">
        <v>176.67</v>
      </c>
      <c r="CL7" s="38">
        <v>136.15</v>
      </c>
      <c r="CM7" s="38">
        <v>74.69</v>
      </c>
      <c r="CN7" s="38">
        <v>79.739999999999995</v>
      </c>
      <c r="CO7" s="38">
        <v>83.29</v>
      </c>
      <c r="CP7" s="38">
        <v>87.8</v>
      </c>
      <c r="CQ7" s="38">
        <v>88.91</v>
      </c>
      <c r="CR7" s="38">
        <v>54.67</v>
      </c>
      <c r="CS7" s="38">
        <v>53.51</v>
      </c>
      <c r="CT7" s="38">
        <v>53.5</v>
      </c>
      <c r="CU7" s="38">
        <v>52.58</v>
      </c>
      <c r="CV7" s="38">
        <v>57.42</v>
      </c>
      <c r="CW7" s="38">
        <v>59.64</v>
      </c>
      <c r="CX7" s="38">
        <v>76.260000000000005</v>
      </c>
      <c r="CY7" s="38">
        <v>76.61</v>
      </c>
      <c r="CZ7" s="38">
        <v>77.98</v>
      </c>
      <c r="DA7" s="38">
        <v>78.44</v>
      </c>
      <c r="DB7" s="38">
        <v>79.06</v>
      </c>
      <c r="DC7" s="38">
        <v>83.8</v>
      </c>
      <c r="DD7" s="38">
        <v>83.91</v>
      </c>
      <c r="DE7" s="38">
        <v>83.51</v>
      </c>
      <c r="DF7" s="38">
        <v>83.02</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2021-01-25T04:08:46Z</cp:lastPrinted>
  <dcterms:created xsi:type="dcterms:W3CDTF">2020-12-04T02:48:34Z</dcterms:created>
  <dcterms:modified xsi:type="dcterms:W3CDTF">2021-01-25T04:45:40Z</dcterms:modified>
  <cp:category/>
</cp:coreProperties>
</file>