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716\Desktop\担当事務\●調査関係\外部\R6\2.経営比較分析\"/>
    </mc:Choice>
  </mc:AlternateContent>
  <workbookProtection workbookAlgorithmName="SHA-512" workbookHashValue="u7d4xqNTeh1SjP+v5IL6eJsc+coh+ic19jw0gGn1BG6Ien86fdPsQGEWhmiwEbMADlg5ZgAX7pxtUL5VA2Nd1g==" workbookSaltValue="j4h214B0OSRT2skXIqB3J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<sst xmlns="http://schemas.openxmlformats.org/spreadsheetml/2006/main" count="253" uniqueCount="116">
  <si>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</si>
  <si>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</si>
  <si>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</si>
  <si>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</si>
  <si>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</si>
  <si>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</si>
  <si>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</si>
  <si>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</si>
  <si>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</si>
  <si>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</si>
  <si>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</si>
  <si>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</si>
  <si>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</si>
  <si>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</si>
  <si>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</si>
  <si>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</si>
  <si>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</si>
  <si>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</si>
  <si>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</si>
  <si>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</si>
  <si>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</si>
  <si>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</si>
  <si>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</si>
  <si>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</si>
  <si>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</si>
  <si>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</si>
  <si>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</si>
  <si>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</si>
  <si>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</si>
  <si>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</si>
  <si>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</si>
  <si>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</si>
  <si>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</si>
  <si>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</si>
  <si>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</si>
  <si>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</si>
  <si>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</si>
  <si>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</si>
  <si>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</si>
  <si>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</si>
  <si>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</si>
  <si>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</si>
  <si>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</si>
  <si>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</si>
  <si>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</si>
  <si>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</si>
  <si>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</si>
  <si>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</si>
  <si>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</si>
  <si>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</si>
  <si>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</si>
  <si>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</si>
  <si>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</si>
  <si>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</si>
  <si>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</si>
  <si>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</si>
  <si>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</si>
  <si>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</si>
  <si>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</si>
  <si>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</si>
  <si>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</si>
  <si>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</si>
  <si>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</si>
  <si>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</si>
  <si>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</si>
  <si>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</si>
  <si>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</si>
  <si>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</si>
  <si>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</si>
  <si>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</si>
  <si>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</si>
  <si>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</si>
  <si>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</si>
  <si>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</si>
  <si>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</si>
  <si>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</si>
  <si>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</si>
  <si>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</si>
  <si>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</si>
  <si>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</si>
  <si>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</si>
  <si>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</si>
  <si>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</si>
  <si>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</si>
  <si>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</si>
  <si>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</si>
  <si>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</si>
  <si>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</si>
  <si>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</si>
  <si>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</si>
  <si>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</si>
  <si>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</si>
  <si>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</si>
  <si>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</si>
  <si>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</si>
  <si>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</si>
  <si>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井原市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</si>
  <si>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</si>
  <si>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</si>
  <si>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</si>
  <si>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</si>
  <si>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</si>
  <si>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</si>
  <si>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</si>
  <si>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</si>
  <si>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</si>
  <si>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</si>
  <si>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</si>
  <si>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</si>
  <si>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</si>
  <si>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</si>
  <si>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</si>
  <si>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</si>
  <si>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経常収支比率(グラフ①)は昨年度と同程度であり、累積欠損金比率(グラフ②)は減少しているが一般会計補助金に依存している為、引き続き経営改善を図っていく必要がある。
　流動比率(グラフ③)は100％を大きく下回っているため、使用料等の収入を増やす必要がある。
　経費回収率(グラフ⑤)は、100％を下回っているため使用料で賄うべき経費を賄えていない状況である。そのため経費の削減や、下水道接続率向上および使用料改定等により使用料収入を増やす必要がある。
　汚水処理原価(グラフ⑥)が、類似団体平均を下回る結果は、効率的に汚水処理が図られていることに起因する。
　施設利用率(グラフ⑦)は前年度より減少している。これは減少傾向である処理水量に対して、処理場の能力が過大なことに起因する。
　水洗化率(グラフ⑧)は、類似団体平均を下回っている。下水道の整備途中段階であるものの、水洗化率向上のために、未接続家庭に対し積極的な下水道接続の推進を図る必要がある。</t>
    <phoneticPr fontId="4"/>
  </si>
  <si>
    <t>　平成元年度供用開始して以来、既設管渠の事故等はない。しかし、施設は稼働から30年以上経過しているものもあり、計画的に施設・管渠の長寿命化を図るとともに、地震等の災害に対応するため、施設・管渠の耐震対策を進める必要がある。
　こうしたことから、ストックマネジメント計画を策定することで優先順位等を明確にし、施設の改築、管渠・マンホール点検診断等を計画的に実施している。</t>
    <phoneticPr fontId="4"/>
  </si>
  <si>
    <t>　令和2年度から地方公営企業として事業運営を開始した。計画的に管路整備、施設整備を進めるとともに既存施設の長寿命化を図る必要があり、持続可能な経営の安定化を図るために経費削減を継続的に行うとともに、下水道接続の推進または使用料改定等により財源確保に務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</si>
</sst>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A6B-4353-B431-6106E18D30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3A6B-4353-B431-6106E18D30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93.6</c:v>
                </c:pt>
                <c:pt idx="2">
                  <c:v>96.92</c:v>
                </c:pt>
                <c:pt idx="3">
                  <c:v>85.11</c:v>
                </c:pt>
                <c:pt idx="4">
                  <c:v>52.11</c:v>
                </c:pt>
              </c:numCache>
            </c:numRef>
          </c:val>
          <c:extLst>
            <c:ext xmlns:c16="http://schemas.microsoft.com/office/drawing/2014/chart" uri="{C3380CC4-5D6E-409C-BE32-E72D297353CC}">
              <c16:uniqueId val="{00000000-0988-48FC-89EE-4F963982F9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0988-48FC-89EE-4F963982F9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79.09</c:v>
                </c:pt>
                <c:pt idx="2">
                  <c:v>82.28</c:v>
                </c:pt>
                <c:pt idx="3">
                  <c:v>82.92</c:v>
                </c:pt>
                <c:pt idx="4">
                  <c:v>82.95</c:v>
                </c:pt>
              </c:numCache>
            </c:numRef>
          </c:val>
          <c:extLst>
            <c:ext xmlns:c16="http://schemas.microsoft.com/office/drawing/2014/chart" uri="{C3380CC4-5D6E-409C-BE32-E72D297353CC}">
              <c16:uniqueId val="{00000000-F648-4792-9ADE-F4AF54C863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F648-4792-9ADE-F4AF54C863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97.66</c:v>
                </c:pt>
                <c:pt idx="2">
                  <c:v>98.46</c:v>
                </c:pt>
                <c:pt idx="3">
                  <c:v>100.67</c:v>
                </c:pt>
                <c:pt idx="4">
                  <c:v>100.89</c:v>
                </c:pt>
              </c:numCache>
            </c:numRef>
          </c:val>
          <c:extLst>
            <c:ext xmlns:c16="http://schemas.microsoft.com/office/drawing/2014/chart" uri="{C3380CC4-5D6E-409C-BE32-E72D297353CC}">
              <c16:uniqueId val="{00000000-65FA-4AF0-BA63-B3AE0771EC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65FA-4AF0-BA63-B3AE0771EC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3.34</c:v>
                </c:pt>
                <c:pt idx="2">
                  <c:v>6.16</c:v>
                </c:pt>
                <c:pt idx="3">
                  <c:v>8.83</c:v>
                </c:pt>
                <c:pt idx="4">
                  <c:v>11.62</c:v>
                </c:pt>
              </c:numCache>
            </c:numRef>
          </c:val>
          <c:extLst>
            <c:ext xmlns:c16="http://schemas.microsoft.com/office/drawing/2014/chart" uri="{C3380CC4-5D6E-409C-BE32-E72D297353CC}">
              <c16:uniqueId val="{00000000-A6B6-4ECF-B9A2-20460A8867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A6B6-4ECF-B9A2-20460A8867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213-4829-977E-D9E4240444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3213-4829-977E-D9E4240444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11.92</c:v>
                </c:pt>
                <c:pt idx="2">
                  <c:v>18.5</c:v>
                </c:pt>
                <c:pt idx="3">
                  <c:v>14.4</c:v>
                </c:pt>
                <c:pt idx="4">
                  <c:v>10.58</c:v>
                </c:pt>
              </c:numCache>
            </c:numRef>
          </c:val>
          <c:extLst>
            <c:ext xmlns:c16="http://schemas.microsoft.com/office/drawing/2014/chart" uri="{C3380CC4-5D6E-409C-BE32-E72D297353CC}">
              <c16:uniqueId val="{00000000-A53C-40F8-85C3-8750665271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A53C-40F8-85C3-8750665271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19.47</c:v>
                </c:pt>
                <c:pt idx="2">
                  <c:v>15.4</c:v>
                </c:pt>
                <c:pt idx="3">
                  <c:v>9.91</c:v>
                </c:pt>
                <c:pt idx="4">
                  <c:v>40.89</c:v>
                </c:pt>
              </c:numCache>
            </c:numRef>
          </c:val>
          <c:extLst>
            <c:ext xmlns:c16="http://schemas.microsoft.com/office/drawing/2014/chart" uri="{C3380CC4-5D6E-409C-BE32-E72D297353CC}">
              <c16:uniqueId val="{00000000-5EE8-479D-86CD-2D66919AC1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5EE8-479D-86CD-2D66919AC1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9F9-4568-BADD-2E41490F65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99F9-4568-BADD-2E41490F65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107.3</c:v>
                </c:pt>
                <c:pt idx="2">
                  <c:v>103.39</c:v>
                </c:pt>
                <c:pt idx="3">
                  <c:v>102.84</c:v>
                </c:pt>
                <c:pt idx="4">
                  <c:v>98.28</c:v>
                </c:pt>
              </c:numCache>
            </c:numRef>
          </c:val>
          <c:extLst>
            <c:ext xmlns:c16="http://schemas.microsoft.com/office/drawing/2014/chart" uri="{C3380CC4-5D6E-409C-BE32-E72D297353CC}">
              <c16:uniqueId val="{00000000-9584-4EE6-B017-F04B910E96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9584-4EE6-B017-F04B910E96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133.29</c:v>
                </c:pt>
                <c:pt idx="2">
                  <c:v>138.57</c:v>
                </c:pt>
                <c:pt idx="3">
                  <c:v>135.9</c:v>
                </c:pt>
                <c:pt idx="4">
                  <c:v>145.47999999999999</c:v>
                </c:pt>
              </c:numCache>
            </c:numRef>
          </c:val>
          <c:extLst>
            <c:ext xmlns:c16="http://schemas.microsoft.com/office/drawing/2014/chart" uri="{C3380CC4-5D6E-409C-BE32-E72D297353CC}">
              <c16:uniqueId val="{00000000-88CE-4372-B3B1-24EDE2AD95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88CE-4372-B3B1-24EDE2AD95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8"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岡山県　井原市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54">
        <f>データ!S6</f>
        <v>37396</v>
      </c>
      <c r="AM8" s="54"/>
      <c r="AN8" s="54"/>
      <c r="AO8" s="54"/>
      <c r="AP8" s="54"/>
      <c r="AQ8" s="54"/>
      <c r="AR8" s="54"/>
      <c r="AS8" s="54"/>
      <c r="AT8" s="53">
        <f>データ!T6</f>
        <v>243.54</v>
      </c>
      <c r="AU8" s="53"/>
      <c r="AV8" s="53"/>
      <c r="AW8" s="53"/>
      <c r="AX8" s="53"/>
      <c r="AY8" s="53"/>
      <c r="AZ8" s="53"/>
      <c r="BA8" s="53"/>
      <c r="BB8" s="53">
        <f>データ!U6</f>
        <v>153.55000000000001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65.77</v>
      </c>
      <c r="J10" s="53"/>
      <c r="K10" s="53"/>
      <c r="L10" s="53"/>
      <c r="M10" s="53"/>
      <c r="N10" s="53"/>
      <c r="O10" s="53"/>
      <c r="P10" s="53">
        <f>データ!P6</f>
        <v>53.42</v>
      </c>
      <c r="Q10" s="53"/>
      <c r="R10" s="53"/>
      <c r="S10" s="53"/>
      <c r="T10" s="53"/>
      <c r="U10" s="53"/>
      <c r="V10" s="53"/>
      <c r="W10" s="53">
        <f>データ!Q6</f>
        <v>83.83</v>
      </c>
      <c r="X10" s="53"/>
      <c r="Y10" s="53"/>
      <c r="Z10" s="53"/>
      <c r="AA10" s="53"/>
      <c r="AB10" s="53"/>
      <c r="AC10" s="53"/>
      <c r="AD10" s="54">
        <f>データ!R6</f>
        <v>2739</v>
      </c>
      <c r="AE10" s="54"/>
      <c r="AF10" s="54"/>
      <c r="AG10" s="54"/>
      <c r="AH10" s="54"/>
      <c r="AI10" s="54"/>
      <c r="AJ10" s="54"/>
      <c r="AK10" s="2"/>
      <c r="AL10" s="54">
        <f>データ!V6</f>
        <v>19844</v>
      </c>
      <c r="AM10" s="54"/>
      <c r="AN10" s="54"/>
      <c r="AO10" s="54"/>
      <c r="AP10" s="54"/>
      <c r="AQ10" s="54"/>
      <c r="AR10" s="54"/>
      <c r="AS10" s="54"/>
      <c r="AT10" s="53">
        <f>データ!W6</f>
        <v>7.33</v>
      </c>
      <c r="AU10" s="53"/>
      <c r="AV10" s="53"/>
      <c r="AW10" s="53"/>
      <c r="AX10" s="53"/>
      <c r="AY10" s="53"/>
      <c r="AZ10" s="53"/>
      <c r="BA10" s="53"/>
      <c r="BB10" s="53">
        <f>データ!X6</f>
        <v>2707.23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jMevXrLyXhVOTP3Hu5qww9PjRChwEIvQUvScsGFa/Ng9pslHCJNH+sH2bogg33O26jjNY7ckfqn3OXCg+8MNw==" saltValue="F1UfuMDKDA7SKbV7JF4X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332071</v>
      </c>
      <c r="D6" s="19">
        <f t="shared" si="3"/>
        <v>46</v>
      </c>
      <c r="E6" s="19">
        <f t="shared" si="3"/>
        <v>17</v>
      </c>
      <c r="F6" s="19">
        <f t="shared" si="3"/>
        <v>1</v>
      </c>
      <c r="G6" s="19">
        <f t="shared" si="3"/>
        <v>0</v>
      </c>
      <c r="H6" s="19" t="str">
        <f t="shared" si="3"/>
        <v>岡山県　井原市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65.77</v>
      </c>
      <c r="P6" s="20">
        <f t="shared" si="3"/>
        <v>53.42</v>
      </c>
      <c r="Q6" s="20">
        <f t="shared" si="3"/>
        <v>83.83</v>
      </c>
      <c r="R6" s="20">
        <f t="shared" si="3"/>
        <v>2739</v>
      </c>
      <c r="S6" s="20">
        <f t="shared" si="3"/>
        <v>37396</v>
      </c>
      <c r="T6" s="20">
        <f t="shared" si="3"/>
        <v>243.54</v>
      </c>
      <c r="U6" s="20">
        <f t="shared" si="3"/>
        <v>153.55000000000001</v>
      </c>
      <c r="V6" s="20">
        <f t="shared" si="3"/>
        <v>19844</v>
      </c>
      <c r="W6" s="20">
        <f t="shared" si="3"/>
        <v>7.33</v>
      </c>
      <c r="X6" s="20">
        <f t="shared" si="3"/>
        <v>2707.23</v>
      </c>
      <c r="Y6" s="21" t="str">
        <f>IF(Y7="",NA(),Y7)</f>
        <v>-</v>
      </c>
      <c r="Z6" s="21">
        <f t="shared" ref="Z6:AH6" si="4">IF(Z7="",NA(),Z7)</f>
        <v>97.66</v>
      </c>
      <c r="AA6" s="21">
        <f t="shared" si="4"/>
        <v>98.46</v>
      </c>
      <c r="AB6" s="21">
        <f t="shared" si="4"/>
        <v>100.67</v>
      </c>
      <c r="AC6" s="21">
        <f t="shared" si="4"/>
        <v>100.89</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1">
        <f t="shared" ref="AK6:AS6" si="5">IF(AK7="",NA(),AK7)</f>
        <v>11.92</v>
      </c>
      <c r="AL6" s="21">
        <f t="shared" si="5"/>
        <v>18.5</v>
      </c>
      <c r="AM6" s="21">
        <f t="shared" si="5"/>
        <v>14.4</v>
      </c>
      <c r="AN6" s="21">
        <f t="shared" si="5"/>
        <v>10.58</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19.47</v>
      </c>
      <c r="AW6" s="21">
        <f t="shared" si="6"/>
        <v>15.4</v>
      </c>
      <c r="AX6" s="21">
        <f t="shared" si="6"/>
        <v>9.91</v>
      </c>
      <c r="AY6" s="21">
        <f t="shared" si="6"/>
        <v>40.89</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107.3</v>
      </c>
      <c r="BS6" s="21">
        <f t="shared" si="8"/>
        <v>103.39</v>
      </c>
      <c r="BT6" s="21">
        <f t="shared" si="8"/>
        <v>102.84</v>
      </c>
      <c r="BU6" s="21">
        <f t="shared" si="8"/>
        <v>98.28</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133.29</v>
      </c>
      <c r="CD6" s="21">
        <f t="shared" si="9"/>
        <v>138.57</v>
      </c>
      <c r="CE6" s="21">
        <f t="shared" si="9"/>
        <v>135.9</v>
      </c>
      <c r="CF6" s="21">
        <f t="shared" si="9"/>
        <v>145.47999999999999</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93.6</v>
      </c>
      <c r="CO6" s="21">
        <f t="shared" si="10"/>
        <v>96.92</v>
      </c>
      <c r="CP6" s="21">
        <f t="shared" si="10"/>
        <v>85.11</v>
      </c>
      <c r="CQ6" s="21">
        <f t="shared" si="10"/>
        <v>52.11</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79.09</v>
      </c>
      <c r="CZ6" s="21">
        <f t="shared" si="11"/>
        <v>82.28</v>
      </c>
      <c r="DA6" s="21">
        <f t="shared" si="11"/>
        <v>82.92</v>
      </c>
      <c r="DB6" s="21">
        <f t="shared" si="11"/>
        <v>82.95</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3.34</v>
      </c>
      <c r="DK6" s="21">
        <f t="shared" si="12"/>
        <v>6.16</v>
      </c>
      <c r="DL6" s="21">
        <f t="shared" si="12"/>
        <v>8.83</v>
      </c>
      <c r="DM6" s="21">
        <f t="shared" si="12"/>
        <v>11.62</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332071</v>
      </c>
      <c r="D7" s="23">
        <v>46</v>
      </c>
      <c r="E7" s="23">
        <v>17</v>
      </c>
      <c r="F7" s="23">
        <v>1</v>
      </c>
      <c r="G7" s="23">
        <v>0</v>
      </c>
      <c r="H7" s="23" t="s">
        <v>96</v>
      </c>
      <c r="I7" s="23" t="s">
        <v>97</v>
      </c>
      <c r="J7" s="23" t="s">
        <v>98</v>
      </c>
      <c r="K7" s="23" t="s">
        <v>99</v>
      </c>
      <c r="L7" s="23" t="s">
        <v>100</v>
      </c>
      <c r="M7" s="23" t="s">
        <v>101</v>
      </c>
      <c r="N7" s="24" t="s">
        <v>102</v>
      </c>
      <c r="O7" s="24">
        <v>65.77</v>
      </c>
      <c r="P7" s="24">
        <v>53.42</v>
      </c>
      <c r="Q7" s="24">
        <v>83.83</v>
      </c>
      <c r="R7" s="24">
        <v>2739</v>
      </c>
      <c r="S7" s="24">
        <v>37396</v>
      </c>
      <c r="T7" s="24">
        <v>243.54</v>
      </c>
      <c r="U7" s="24">
        <v>153.55000000000001</v>
      </c>
      <c r="V7" s="24">
        <v>19844</v>
      </c>
      <c r="W7" s="24">
        <v>7.33</v>
      </c>
      <c r="X7" s="24">
        <v>2707.23</v>
      </c>
      <c r="Y7" s="24" t="s">
        <v>102</v>
      </c>
      <c r="Z7" s="24">
        <v>97.66</v>
      </c>
      <c r="AA7" s="24">
        <v>98.46</v>
      </c>
      <c r="AB7" s="24">
        <v>100.67</v>
      </c>
      <c r="AC7" s="24">
        <v>100.89</v>
      </c>
      <c r="AD7" s="24" t="s">
        <v>102</v>
      </c>
      <c r="AE7" s="24">
        <v>106.5</v>
      </c>
      <c r="AF7" s="24">
        <v>106.22</v>
      </c>
      <c r="AG7" s="24">
        <v>107.01</v>
      </c>
      <c r="AH7" s="24">
        <v>106.53</v>
      </c>
      <c r="AI7" s="24">
        <v>105.91</v>
      </c>
      <c r="AJ7" s="24" t="s">
        <v>102</v>
      </c>
      <c r="AK7" s="24">
        <v>11.92</v>
      </c>
      <c r="AL7" s="24">
        <v>18.5</v>
      </c>
      <c r="AM7" s="24">
        <v>14.4</v>
      </c>
      <c r="AN7" s="24">
        <v>10.58</v>
      </c>
      <c r="AO7" s="24" t="s">
        <v>102</v>
      </c>
      <c r="AP7" s="24">
        <v>18.36</v>
      </c>
      <c r="AQ7" s="24">
        <v>18.010000000000002</v>
      </c>
      <c r="AR7" s="24">
        <v>23.86</v>
      </c>
      <c r="AS7" s="24">
        <v>18.41</v>
      </c>
      <c r="AT7" s="24">
        <v>3.03</v>
      </c>
      <c r="AU7" s="24" t="s">
        <v>102</v>
      </c>
      <c r="AV7" s="24">
        <v>19.47</v>
      </c>
      <c r="AW7" s="24">
        <v>15.4</v>
      </c>
      <c r="AX7" s="24">
        <v>9.91</v>
      </c>
      <c r="AY7" s="24">
        <v>40.89</v>
      </c>
      <c r="AZ7" s="24" t="s">
        <v>102</v>
      </c>
      <c r="BA7" s="24">
        <v>55.6</v>
      </c>
      <c r="BB7" s="24">
        <v>59.4</v>
      </c>
      <c r="BC7" s="24">
        <v>68.27</v>
      </c>
      <c r="BD7" s="24">
        <v>74.790000000000006</v>
      </c>
      <c r="BE7" s="24">
        <v>78.430000000000007</v>
      </c>
      <c r="BF7" s="24" t="s">
        <v>102</v>
      </c>
      <c r="BG7" s="24">
        <v>0</v>
      </c>
      <c r="BH7" s="24">
        <v>0</v>
      </c>
      <c r="BI7" s="24">
        <v>0</v>
      </c>
      <c r="BJ7" s="24">
        <v>0</v>
      </c>
      <c r="BK7" s="24" t="s">
        <v>102</v>
      </c>
      <c r="BL7" s="24">
        <v>789.08</v>
      </c>
      <c r="BM7" s="24">
        <v>747.84</v>
      </c>
      <c r="BN7" s="24">
        <v>804.98</v>
      </c>
      <c r="BO7" s="24">
        <v>767.56</v>
      </c>
      <c r="BP7" s="24">
        <v>630.82000000000005</v>
      </c>
      <c r="BQ7" s="24" t="s">
        <v>102</v>
      </c>
      <c r="BR7" s="24">
        <v>107.3</v>
      </c>
      <c r="BS7" s="24">
        <v>103.39</v>
      </c>
      <c r="BT7" s="24">
        <v>102.84</v>
      </c>
      <c r="BU7" s="24">
        <v>98.28</v>
      </c>
      <c r="BV7" s="24" t="s">
        <v>102</v>
      </c>
      <c r="BW7" s="24">
        <v>88.25</v>
      </c>
      <c r="BX7" s="24">
        <v>90.17</v>
      </c>
      <c r="BY7" s="24">
        <v>88.71</v>
      </c>
      <c r="BZ7" s="24">
        <v>90.23</v>
      </c>
      <c r="CA7" s="24">
        <v>97.81</v>
      </c>
      <c r="CB7" s="24" t="s">
        <v>102</v>
      </c>
      <c r="CC7" s="24">
        <v>133.29</v>
      </c>
      <c r="CD7" s="24">
        <v>138.57</v>
      </c>
      <c r="CE7" s="24">
        <v>135.9</v>
      </c>
      <c r="CF7" s="24">
        <v>145.47999999999999</v>
      </c>
      <c r="CG7" s="24" t="s">
        <v>102</v>
      </c>
      <c r="CH7" s="24">
        <v>176.37</v>
      </c>
      <c r="CI7" s="24">
        <v>173.17</v>
      </c>
      <c r="CJ7" s="24">
        <v>174.8</v>
      </c>
      <c r="CK7" s="24">
        <v>170.2</v>
      </c>
      <c r="CL7" s="24">
        <v>138.75</v>
      </c>
      <c r="CM7" s="24" t="s">
        <v>102</v>
      </c>
      <c r="CN7" s="24">
        <v>93.6</v>
      </c>
      <c r="CO7" s="24">
        <v>96.92</v>
      </c>
      <c r="CP7" s="24">
        <v>85.11</v>
      </c>
      <c r="CQ7" s="24">
        <v>52.11</v>
      </c>
      <c r="CR7" s="24" t="s">
        <v>102</v>
      </c>
      <c r="CS7" s="24">
        <v>56.72</v>
      </c>
      <c r="CT7" s="24">
        <v>56.43</v>
      </c>
      <c r="CU7" s="24">
        <v>55.82</v>
      </c>
      <c r="CV7" s="24">
        <v>56.51</v>
      </c>
      <c r="CW7" s="24">
        <v>58.94</v>
      </c>
      <c r="CX7" s="24" t="s">
        <v>102</v>
      </c>
      <c r="CY7" s="24">
        <v>79.09</v>
      </c>
      <c r="CZ7" s="24">
        <v>82.28</v>
      </c>
      <c r="DA7" s="24">
        <v>82.92</v>
      </c>
      <c r="DB7" s="24">
        <v>82.95</v>
      </c>
      <c r="DC7" s="24" t="s">
        <v>102</v>
      </c>
      <c r="DD7" s="24">
        <v>90.72</v>
      </c>
      <c r="DE7" s="24">
        <v>91.07</v>
      </c>
      <c r="DF7" s="24">
        <v>90.67</v>
      </c>
      <c r="DG7" s="24">
        <v>90.62</v>
      </c>
      <c r="DH7" s="24">
        <v>95.91</v>
      </c>
      <c r="DI7" s="24" t="s">
        <v>102</v>
      </c>
      <c r="DJ7" s="24">
        <v>3.34</v>
      </c>
      <c r="DK7" s="24">
        <v>6.16</v>
      </c>
      <c r="DL7" s="24">
        <v>8.83</v>
      </c>
      <c r="DM7" s="24">
        <v>11.62</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2025-01-24T07:05:28Z</dcterms:created>
  <dcterms:modified xsi:type="dcterms:W3CDTF">2025-01-29T04:15:40Z</dcterms:modified>
  <cp:category/>
</cp:coreProperties>
</file>